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X:\_workflow\STF\UTMUTATO\Rendelet_2025\Angol nyelvű rendelet\Módosuló rendeleti elemek tiszta\"/>
    </mc:Choice>
  </mc:AlternateContent>
  <xr:revisionPtr revIDLastSave="0" documentId="13_ncr:1_{FEFACECE-73F9-458E-8733-BAC55975636E}" xr6:coauthVersionLast="47" xr6:coauthVersionMax="47" xr10:uidLastSave="{00000000-0000-0000-0000-000000000000}"/>
  <bookViews>
    <workbookView xWindow="-108" yWindow="-108" windowWidth="23256" windowHeight="12456" tabRatio="582" firstSheet="1" activeTab="1" xr2:uid="{00000000-000D-0000-FFFF-FFFF00000000}"/>
  </bookViews>
  <sheets>
    <sheet name="General_Checks" sheetId="27" state="hidden" r:id="rId1"/>
    <sheet name="O1" sheetId="2" r:id="rId2"/>
    <sheet name="OUT_1_Check" sheetId="19" state="hidden" r:id="rId3"/>
    <sheet name="O2" sheetId="16" r:id="rId4"/>
    <sheet name="OUT_2_Check" sheetId="21" state="hidden" r:id="rId5"/>
    <sheet name="O3" sheetId="15" r:id="rId6"/>
    <sheet name="OUT_3_Check" sheetId="22" state="hidden" r:id="rId7"/>
    <sheet name="O4" sheetId="14" r:id="rId8"/>
    <sheet name="OUT_4_Check" sheetId="28" state="hidden" r:id="rId9"/>
    <sheet name="O5" sheetId="35" r:id="rId10"/>
    <sheet name="CDS_Check" sheetId="36" state="hidden" r:id="rId11"/>
  </sheets>
  <definedNames>
    <definedName name="_xlnm.Print_Area" localSheetId="1">'O1'!$A$1:$AR$49</definedName>
    <definedName name="_xlnm.Print_Area" localSheetId="3">'O2'!$A$1:$AQ$43</definedName>
    <definedName name="_xlnm.Print_Area" localSheetId="5">'O3'!$A$1:$M$40</definedName>
    <definedName name="_xlnm.Print_Area" localSheetId="7">'O4'!$A$1:$N$27</definedName>
    <definedName name="_xlnm.Print_Area" localSheetId="9">'O5'!$A$1:$J$43</definedName>
    <definedName name="_xlnm.Print_Area" localSheetId="2">OUT_1_Check!$A$1:$AJ$56</definedName>
    <definedName name="_xlnm.Print_Area" localSheetId="4">OUT_2_Check!#REF!</definedName>
    <definedName name="_xlnm.Print_Area" localSheetId="6">OUT_3_Check!$A$1:$O$43</definedName>
    <definedName name="_xlnm.Print_Area" localSheetId="8">OUT_4_Check!$A$1:$S$38</definedName>
    <definedName name="RgFwd">#REF!</definedName>
    <definedName name="RgMatFwd">#REF!</definedName>
    <definedName name="RgMatSwaps">#REF!</definedName>
    <definedName name="RgSpot">#REF!</definedName>
    <definedName name="RgSwap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0" i="28" l="1"/>
  <c r="J18" i="22"/>
  <c r="F19" i="22"/>
  <c r="I19" i="22"/>
  <c r="M19" i="22"/>
  <c r="K34" i="28"/>
  <c r="M26" i="22"/>
  <c r="O34" i="28"/>
  <c r="F34" i="22"/>
  <c r="N32" i="22"/>
  <c r="K34" i="22"/>
  <c r="L36" i="22"/>
  <c r="D17" i="36"/>
  <c r="E17" i="36"/>
  <c r="E19" i="36"/>
  <c r="D23" i="28"/>
  <c r="P22" i="28"/>
  <c r="E23" i="28"/>
  <c r="F23" i="28"/>
  <c r="D19" i="19"/>
  <c r="F19" i="19"/>
  <c r="G19" i="19"/>
  <c r="H19" i="19"/>
  <c r="I19" i="19"/>
  <c r="J19" i="19"/>
  <c r="K19" i="19"/>
  <c r="L19" i="19"/>
  <c r="M19" i="19"/>
  <c r="N19" i="19"/>
  <c r="O19" i="19"/>
  <c r="P19" i="19"/>
  <c r="Q19" i="19"/>
  <c r="R19" i="19"/>
  <c r="T19" i="19"/>
  <c r="U19" i="19"/>
  <c r="V19" i="19"/>
  <c r="W19" i="19"/>
  <c r="X19" i="19"/>
  <c r="Y19" i="19"/>
  <c r="AA19" i="19"/>
  <c r="AB19" i="19"/>
  <c r="AC19" i="19"/>
  <c r="AE19" i="19"/>
  <c r="AF19" i="19"/>
  <c r="AG19" i="19"/>
  <c r="AH19" i="19"/>
  <c r="AJ19" i="19"/>
  <c r="AK19" i="19"/>
  <c r="AL19" i="19"/>
  <c r="AO19" i="19"/>
  <c r="AP19" i="19"/>
  <c r="AQ19" i="19"/>
  <c r="AR19" i="19"/>
  <c r="E26" i="19"/>
  <c r="F26" i="19"/>
  <c r="H26" i="19"/>
  <c r="J26" i="19"/>
  <c r="L26" i="19"/>
  <c r="M26" i="19"/>
  <c r="O26" i="19"/>
  <c r="P26" i="19"/>
  <c r="Q26" i="19"/>
  <c r="R26" i="19"/>
  <c r="T26" i="19"/>
  <c r="U26" i="19"/>
  <c r="V26" i="19"/>
  <c r="W26" i="19"/>
  <c r="X26" i="19"/>
  <c r="AA26" i="19"/>
  <c r="AB26" i="19"/>
  <c r="AC26" i="19"/>
  <c r="AD26" i="19"/>
  <c r="AF26" i="19"/>
  <c r="AG26" i="19"/>
  <c r="AI26" i="19"/>
  <c r="AJ26" i="19"/>
  <c r="AK26" i="19"/>
  <c r="AL26" i="19"/>
  <c r="AO26" i="19"/>
  <c r="AP26" i="19"/>
  <c r="AQ26" i="19"/>
  <c r="E40" i="19"/>
  <c r="E33" i="19"/>
  <c r="F33" i="19"/>
  <c r="G33" i="19"/>
  <c r="H40" i="19"/>
  <c r="H33" i="19"/>
  <c r="I43" i="19"/>
  <c r="I33" i="19"/>
  <c r="J40" i="19"/>
  <c r="J33" i="19"/>
  <c r="K40" i="19"/>
  <c r="M33" i="19"/>
  <c r="N47" i="19"/>
  <c r="O40" i="19"/>
  <c r="P40" i="19"/>
  <c r="Q40" i="19"/>
  <c r="Q33" i="19"/>
  <c r="T40" i="19"/>
  <c r="T33" i="19"/>
  <c r="V33" i="19"/>
  <c r="W33" i="19"/>
  <c r="X40" i="19"/>
  <c r="X33" i="19"/>
  <c r="Y33" i="19"/>
  <c r="Z33" i="19"/>
  <c r="AA40" i="19"/>
  <c r="AA33" i="19"/>
  <c r="AB40" i="19"/>
  <c r="AB33" i="19"/>
  <c r="AD40" i="19"/>
  <c r="AD33" i="19"/>
  <c r="AE33" i="19"/>
  <c r="AF40" i="19"/>
  <c r="AF33" i="19"/>
  <c r="AG33" i="19"/>
  <c r="AH40" i="19"/>
  <c r="AH33" i="19"/>
  <c r="AK33" i="19"/>
  <c r="AL33" i="19"/>
  <c r="AN40" i="19"/>
  <c r="AN33" i="19"/>
  <c r="AO40" i="19"/>
  <c r="AO33" i="19"/>
  <c r="AP40" i="19"/>
  <c r="AR33" i="19"/>
  <c r="K20" i="28"/>
  <c r="G21" i="28"/>
  <c r="K21" i="28"/>
  <c r="O21" i="28"/>
  <c r="G22" i="28"/>
  <c r="AS25" i="19"/>
  <c r="AS39" i="19"/>
  <c r="I23" i="28"/>
  <c r="M23" i="28"/>
  <c r="N23" i="28"/>
  <c r="R27" i="28"/>
  <c r="P28" i="28"/>
  <c r="R28" i="28"/>
  <c r="P29" i="28"/>
  <c r="Q29" i="28"/>
  <c r="R29" i="28"/>
  <c r="D30" i="28"/>
  <c r="F30" i="28"/>
  <c r="H30" i="28"/>
  <c r="L30" i="28"/>
  <c r="M30" i="28"/>
  <c r="D19" i="21"/>
  <c r="E19" i="21"/>
  <c r="F19" i="21"/>
  <c r="G19" i="21"/>
  <c r="H19" i="21"/>
  <c r="I19" i="21"/>
  <c r="J19" i="21"/>
  <c r="K19" i="21"/>
  <c r="L19" i="21"/>
  <c r="M19" i="21"/>
  <c r="N19" i="21"/>
  <c r="O19" i="21"/>
  <c r="P19" i="21"/>
  <c r="Q19" i="21"/>
  <c r="R19" i="21"/>
  <c r="S19" i="21"/>
  <c r="U19" i="21"/>
  <c r="V19" i="21"/>
  <c r="W19" i="21"/>
  <c r="X19" i="21"/>
  <c r="Y19" i="21"/>
  <c r="AA19" i="21"/>
  <c r="AB19" i="21"/>
  <c r="AC19" i="21"/>
  <c r="AD19" i="21"/>
  <c r="AF19" i="21"/>
  <c r="AG19" i="21"/>
  <c r="AH19" i="21"/>
  <c r="AI19" i="21"/>
  <c r="AJ19" i="21"/>
  <c r="AK19" i="21"/>
  <c r="AM19" i="21"/>
  <c r="AP19" i="21"/>
  <c r="AQ19" i="21"/>
  <c r="AS19" i="21"/>
  <c r="G30" i="28"/>
  <c r="D25" i="21"/>
  <c r="E25" i="21"/>
  <c r="F25" i="21"/>
  <c r="G25" i="21"/>
  <c r="H25" i="21"/>
  <c r="I25" i="21"/>
  <c r="J25" i="21"/>
  <c r="K25" i="21"/>
  <c r="L25" i="21"/>
  <c r="M25" i="21"/>
  <c r="N25" i="21"/>
  <c r="O25" i="21"/>
  <c r="Q25" i="21"/>
  <c r="S25" i="21"/>
  <c r="U25" i="21"/>
  <c r="V25" i="21"/>
  <c r="W25" i="21"/>
  <c r="Z25" i="21"/>
  <c r="AA25" i="21"/>
  <c r="AB25" i="21"/>
  <c r="AC25" i="21"/>
  <c r="AD25" i="21"/>
  <c r="AE25" i="21"/>
  <c r="AF25" i="21"/>
  <c r="AG25" i="21"/>
  <c r="AH25" i="21"/>
  <c r="AI25" i="21"/>
  <c r="AJ25" i="21"/>
  <c r="AK25" i="21"/>
  <c r="AL25" i="21"/>
  <c r="AP25" i="21"/>
  <c r="AQ25" i="21"/>
  <c r="AR25" i="21"/>
  <c r="AS25" i="21"/>
  <c r="E44" i="21"/>
  <c r="F32" i="21"/>
  <c r="G32" i="21"/>
  <c r="H32" i="21"/>
  <c r="I32" i="21"/>
  <c r="J32" i="21"/>
  <c r="K32" i="21"/>
  <c r="M32" i="21"/>
  <c r="N32" i="21"/>
  <c r="O32" i="21"/>
  <c r="P40" i="21"/>
  <c r="Q32" i="21"/>
  <c r="S32" i="21"/>
  <c r="U32" i="21"/>
  <c r="W32" i="21"/>
  <c r="X32" i="21"/>
  <c r="Y32" i="21"/>
  <c r="AA32" i="21"/>
  <c r="AB40" i="21"/>
  <c r="AC32" i="21"/>
  <c r="AD32" i="21"/>
  <c r="AF32" i="21"/>
  <c r="AG32" i="21"/>
  <c r="AI32" i="21"/>
  <c r="AJ32" i="21"/>
  <c r="AK32" i="21"/>
  <c r="AL32" i="21"/>
  <c r="AQ32" i="21"/>
  <c r="AR32" i="21"/>
  <c r="AS32" i="21"/>
  <c r="D38" i="21"/>
  <c r="E38" i="21"/>
  <c r="G38" i="21"/>
  <c r="I38" i="21"/>
  <c r="J38" i="21"/>
  <c r="K38" i="21"/>
  <c r="O38" i="21"/>
  <c r="P38" i="21"/>
  <c r="Q40" i="21"/>
  <c r="R38" i="21"/>
  <c r="U38" i="21"/>
  <c r="W38" i="21"/>
  <c r="X40" i="21"/>
  <c r="AA38" i="21"/>
  <c r="AC38" i="21"/>
  <c r="AF38" i="21"/>
  <c r="AG38" i="21"/>
  <c r="AI44" i="21"/>
  <c r="AJ38" i="21"/>
  <c r="AK38" i="21"/>
  <c r="AP44" i="21"/>
  <c r="AQ38" i="21"/>
  <c r="AR38" i="21"/>
  <c r="O30" i="28"/>
  <c r="Q34" i="28"/>
  <c r="P35" i="28"/>
  <c r="Q35" i="28"/>
  <c r="R35" i="28"/>
  <c r="E37" i="28"/>
  <c r="I37" i="28"/>
  <c r="M37" i="28"/>
  <c r="AS51" i="19"/>
  <c r="AS52" i="19"/>
  <c r="L37" i="28"/>
  <c r="N19" i="22"/>
  <c r="F26" i="22"/>
  <c r="G26" i="22"/>
  <c r="D19" i="22"/>
  <c r="E19" i="22"/>
  <c r="H19" i="22"/>
  <c r="D26" i="22"/>
  <c r="E26" i="22"/>
  <c r="I26" i="22"/>
  <c r="E32" i="22"/>
  <c r="G32" i="22"/>
  <c r="I32" i="22"/>
  <c r="L34" i="22"/>
  <c r="T19" i="21"/>
  <c r="Z19" i="21"/>
  <c r="AL19" i="21"/>
  <c r="AN19" i="21"/>
  <c r="AO19" i="21"/>
  <c r="AR19" i="21"/>
  <c r="P25" i="21"/>
  <c r="T25" i="21"/>
  <c r="Y25" i="21"/>
  <c r="AM25" i="21"/>
  <c r="AN25" i="21"/>
  <c r="AO25" i="21"/>
  <c r="D32" i="21"/>
  <c r="T32" i="21"/>
  <c r="V32" i="21"/>
  <c r="Z32" i="21"/>
  <c r="AH32" i="21"/>
  <c r="AN32" i="21"/>
  <c r="AO32" i="21"/>
  <c r="H38" i="21"/>
  <c r="N38" i="21"/>
  <c r="T38" i="21"/>
  <c r="Y38" i="21"/>
  <c r="AM38" i="21"/>
  <c r="AN38" i="21"/>
  <c r="AO38" i="21"/>
  <c r="AS38" i="21"/>
  <c r="T40" i="21"/>
  <c r="AN40" i="21"/>
  <c r="AO40" i="21"/>
  <c r="G26" i="19"/>
  <c r="S19" i="19"/>
  <c r="Z19" i="19"/>
  <c r="AD19" i="19"/>
  <c r="AI19" i="19"/>
  <c r="AM19" i="19"/>
  <c r="AN19" i="19"/>
  <c r="K26" i="19"/>
  <c r="N26" i="19"/>
  <c r="S26" i="19"/>
  <c r="Y26" i="19"/>
  <c r="Z26" i="19"/>
  <c r="AE26" i="19"/>
  <c r="AH26" i="19"/>
  <c r="AM26" i="19"/>
  <c r="L33" i="19"/>
  <c r="N33" i="19"/>
  <c r="R33" i="19"/>
  <c r="S33" i="19"/>
  <c r="AC33" i="19"/>
  <c r="AM33" i="19"/>
  <c r="AQ33" i="19"/>
  <c r="F40" i="19"/>
  <c r="N40" i="19"/>
  <c r="S40" i="19"/>
  <c r="U40" i="19"/>
  <c r="Y40" i="19"/>
  <c r="Z40" i="19"/>
  <c r="AE40" i="19"/>
  <c r="AG40" i="19"/>
  <c r="AK40" i="19"/>
  <c r="AM40" i="19"/>
  <c r="S43" i="19"/>
  <c r="AM43" i="19"/>
  <c r="G27" i="28"/>
  <c r="G28" i="28"/>
  <c r="G29" i="28"/>
  <c r="G35" i="28"/>
  <c r="G36" i="28"/>
  <c r="K27" i="28"/>
  <c r="K28" i="28"/>
  <c r="K29" i="28"/>
  <c r="O27" i="28"/>
  <c r="O28" i="28"/>
  <c r="O29" i="28"/>
  <c r="O35" i="28"/>
  <c r="Q20" i="28"/>
  <c r="P21" i="28"/>
  <c r="Q22" i="28"/>
  <c r="R22" i="28"/>
  <c r="Q28" i="28"/>
  <c r="R34" i="28"/>
  <c r="P36" i="28"/>
  <c r="J30" i="22"/>
  <c r="AS24" i="19"/>
  <c r="AS31" i="19"/>
  <c r="AT17" i="21"/>
  <c r="AT18" i="21"/>
  <c r="AT30" i="21"/>
  <c r="AT37" i="21"/>
  <c r="AT24" i="21"/>
  <c r="AT16" i="21"/>
  <c r="AT22" i="21"/>
  <c r="AT23" i="21"/>
  <c r="AT29" i="21"/>
  <c r="AT31" i="21"/>
  <c r="AT35" i="21"/>
  <c r="AT36" i="21"/>
  <c r="K28" i="36"/>
  <c r="T44" i="21"/>
  <c r="AN44" i="21"/>
  <c r="AO44" i="21"/>
  <c r="S47" i="19"/>
  <c r="AM47" i="19"/>
  <c r="E26" i="36"/>
  <c r="D26" i="36"/>
  <c r="J28" i="36"/>
  <c r="E28" i="36"/>
  <c r="D28" i="36"/>
  <c r="D20" i="36"/>
  <c r="E20" i="36"/>
  <c r="F20" i="36"/>
  <c r="G20" i="36"/>
  <c r="H20" i="36"/>
  <c r="I20" i="36"/>
  <c r="P16" i="28"/>
  <c r="Q16" i="28"/>
  <c r="R16" i="28"/>
  <c r="K36" i="22"/>
  <c r="J30" i="28"/>
  <c r="N37" i="28"/>
  <c r="AN47" i="19"/>
  <c r="D32" i="22"/>
  <c r="D19" i="36"/>
  <c r="Q27" i="28"/>
  <c r="R20" i="28"/>
  <c r="V40" i="19"/>
  <c r="AI33" i="19"/>
  <c r="O33" i="19"/>
  <c r="K33" i="19"/>
  <c r="AR26" i="19"/>
  <c r="AN26" i="19"/>
  <c r="O43" i="19"/>
  <c r="Y40" i="21"/>
  <c r="J37" i="28"/>
  <c r="AI40" i="19"/>
  <c r="G40" i="19"/>
  <c r="D26" i="19"/>
  <c r="AL38" i="21"/>
  <c r="AH38" i="21"/>
  <c r="H37" i="28"/>
  <c r="X43" i="19"/>
  <c r="E34" i="22"/>
  <c r="J23" i="22"/>
  <c r="J17" i="22"/>
  <c r="AL40" i="19"/>
  <c r="AS30" i="19"/>
  <c r="I40" i="19"/>
  <c r="P33" i="19"/>
  <c r="Y47" i="19"/>
  <c r="Q36" i="28"/>
  <c r="Z38" i="21"/>
  <c r="M38" i="21"/>
  <c r="AM32" i="21"/>
  <c r="X25" i="21"/>
  <c r="E36" i="22"/>
  <c r="AE19" i="21"/>
  <c r="AP38" i="21"/>
  <c r="Z47" i="19"/>
  <c r="G43" i="19"/>
  <c r="Y43" i="19"/>
  <c r="Q37" i="28"/>
  <c r="Z43" i="19"/>
  <c r="T43" i="19"/>
  <c r="J47" i="19"/>
  <c r="AC40" i="19"/>
  <c r="X47" i="19"/>
  <c r="AQ40" i="19"/>
  <c r="J40" i="21"/>
  <c r="I34" i="22"/>
  <c r="Z44" i="21"/>
  <c r="Z40" i="21"/>
  <c r="F38" i="21"/>
  <c r="V38" i="21"/>
  <c r="N30" i="28"/>
  <c r="S38" i="21"/>
  <c r="AK40" i="21"/>
  <c r="AK44" i="21"/>
  <c r="AC40" i="21"/>
  <c r="Y44" i="21"/>
  <c r="AP32" i="21"/>
  <c r="AQ43" i="19"/>
  <c r="AP40" i="21"/>
  <c r="L32" i="21"/>
  <c r="E19" i="19"/>
  <c r="L23" i="28"/>
  <c r="J23" i="28"/>
  <c r="J16" i="22"/>
  <c r="G34" i="28"/>
  <c r="O47" i="19"/>
  <c r="H26" i="22"/>
  <c r="H34" i="22"/>
  <c r="AL43" i="19"/>
  <c r="H32" i="22"/>
  <c r="J29" i="22"/>
  <c r="S44" i="21"/>
  <c r="AE32" i="21"/>
  <c r="M40" i="19"/>
  <c r="R21" i="28"/>
  <c r="R23" i="28"/>
  <c r="AS23" i="19"/>
  <c r="F32" i="22"/>
  <c r="K36" i="28"/>
  <c r="J25" i="22"/>
  <c r="AJ33" i="19"/>
  <c r="F37" i="28"/>
  <c r="AJ40" i="21"/>
  <c r="P32" i="21"/>
  <c r="M40" i="21"/>
  <c r="D40" i="21"/>
  <c r="Q30" i="28"/>
  <c r="E30" i="28"/>
  <c r="H23" i="28"/>
  <c r="AE43" i="19"/>
  <c r="R40" i="19"/>
  <c r="R47" i="19"/>
  <c r="P43" i="19"/>
  <c r="Q21" i="28"/>
  <c r="Q23" i="28"/>
  <c r="AS32" i="19"/>
  <c r="K22" i="28"/>
  <c r="D33" i="19"/>
  <c r="D40" i="19"/>
  <c r="D47" i="19"/>
  <c r="Q43" i="19"/>
  <c r="Q47" i="19"/>
  <c r="R43" i="19"/>
  <c r="E18" i="36"/>
  <c r="R36" i="28"/>
  <c r="R37" i="28"/>
  <c r="M43" i="19"/>
  <c r="M44" i="21"/>
  <c r="H36" i="22"/>
  <c r="I30" i="28"/>
  <c r="AI38" i="21"/>
  <c r="AM40" i="21"/>
  <c r="O44" i="21"/>
  <c r="AB38" i="21"/>
  <c r="X38" i="21"/>
  <c r="Q38" i="21"/>
  <c r="AT38" i="21"/>
  <c r="V40" i="21"/>
  <c r="U40" i="21"/>
  <c r="K40" i="21"/>
  <c r="AC43" i="19"/>
  <c r="AC47" i="19"/>
  <c r="AB43" i="19"/>
  <c r="J43" i="19"/>
  <c r="V43" i="19"/>
  <c r="AI40" i="21"/>
  <c r="AH40" i="21"/>
  <c r="AH44" i="21"/>
  <c r="K44" i="21"/>
  <c r="AG44" i="21"/>
  <c r="AL44" i="21"/>
  <c r="AB32" i="21"/>
  <c r="O40" i="21"/>
  <c r="U44" i="21"/>
  <c r="Q44" i="21"/>
  <c r="G44" i="21"/>
  <c r="AQ40" i="21"/>
  <c r="AM44" i="21"/>
  <c r="S40" i="21"/>
  <c r="V44" i="21"/>
  <c r="J44" i="21"/>
  <c r="E40" i="21"/>
  <c r="O22" i="28"/>
  <c r="AS38" i="19"/>
  <c r="AP43" i="19"/>
  <c r="AP47" i="19"/>
  <c r="AB47" i="19"/>
  <c r="AS17" i="19"/>
  <c r="E6" i="27" s="1"/>
  <c r="AP33" i="19"/>
  <c r="E43" i="19"/>
  <c r="M47" i="19"/>
  <c r="AL47" i="19"/>
  <c r="W40" i="19"/>
  <c r="N43" i="19"/>
  <c r="AS18" i="19"/>
  <c r="E5" i="27" s="1"/>
  <c r="V47" i="19"/>
  <c r="AE47" i="19"/>
  <c r="AS20" i="19"/>
  <c r="F36" i="22"/>
  <c r="T47" i="19"/>
  <c r="AN43" i="19"/>
  <c r="AF43" i="19"/>
  <c r="AF47" i="19"/>
  <c r="AE38" i="21"/>
  <c r="L38" i="21"/>
  <c r="R32" i="21"/>
  <c r="O20" i="28"/>
  <c r="AS37" i="19"/>
  <c r="AR40" i="19"/>
  <c r="G19" i="22"/>
  <c r="E7" i="27" s="1"/>
  <c r="AA43" i="19"/>
  <c r="AA47" i="19"/>
  <c r="M32" i="22"/>
  <c r="AQ44" i="21"/>
  <c r="AJ44" i="21"/>
  <c r="D44" i="21"/>
  <c r="E47" i="19"/>
  <c r="P44" i="21"/>
  <c r="AQ47" i="19"/>
  <c r="AT32" i="21"/>
  <c r="W47" i="19"/>
  <c r="W43" i="19"/>
  <c r="G47" i="19"/>
  <c r="R25" i="21"/>
  <c r="AT25" i="21"/>
  <c r="P20" i="28"/>
  <c r="P23" i="28"/>
  <c r="AS16" i="19"/>
  <c r="G20" i="28"/>
  <c r="J31" i="22"/>
  <c r="O36" i="28"/>
  <c r="N26" i="22"/>
  <c r="K35" i="28"/>
  <c r="J24" i="22"/>
  <c r="AS40" i="21"/>
  <c r="AS44" i="21"/>
  <c r="U33" i="19"/>
  <c r="L40" i="19"/>
  <c r="D43" i="19"/>
  <c r="P47" i="19"/>
  <c r="AT19" i="21"/>
  <c r="X44" i="21"/>
  <c r="AB44" i="21"/>
  <c r="AS19" i="19"/>
  <c r="G40" i="21"/>
  <c r="AC44" i="21"/>
  <c r="K30" i="28"/>
  <c r="I47" i="19"/>
  <c r="AG40" i="21"/>
  <c r="K43" i="19"/>
  <c r="K47" i="19"/>
  <c r="F44" i="21"/>
  <c r="F40" i="21"/>
  <c r="AJ40" i="19"/>
  <c r="I26" i="19"/>
  <c r="G34" i="22"/>
  <c r="G36" i="22"/>
  <c r="E32" i="21"/>
  <c r="D37" i="28"/>
  <c r="AD38" i="21"/>
  <c r="I36" i="22"/>
  <c r="N44" i="21"/>
  <c r="N40" i="21"/>
  <c r="H40" i="21"/>
  <c r="H44" i="21"/>
  <c r="AF40" i="21"/>
  <c r="AF44" i="21"/>
  <c r="AR40" i="21"/>
  <c r="AR44" i="21"/>
  <c r="AL40" i="21"/>
  <c r="AI43" i="19"/>
  <c r="AI47" i="19"/>
  <c r="AH47" i="19"/>
  <c r="AH43" i="19"/>
  <c r="AD47" i="19"/>
  <c r="AD43" i="19"/>
  <c r="AK43" i="19"/>
  <c r="AK47" i="19"/>
  <c r="AG43" i="19"/>
  <c r="AG47" i="19"/>
  <c r="AO47" i="19"/>
  <c r="AO43" i="19"/>
  <c r="F43" i="19"/>
  <c r="F47" i="19"/>
  <c r="L47" i="19"/>
  <c r="L43" i="19"/>
  <c r="J34" i="22"/>
  <c r="D34" i="22"/>
  <c r="D18" i="36"/>
  <c r="E9" i="27"/>
  <c r="L40" i="21"/>
  <c r="L44" i="21"/>
  <c r="W40" i="21"/>
  <c r="W44" i="21"/>
  <c r="P34" i="28"/>
  <c r="P37" i="28"/>
  <c r="AJ47" i="19"/>
  <c r="AJ43" i="19"/>
  <c r="P30" i="28"/>
  <c r="P27" i="28"/>
  <c r="O23" i="28"/>
  <c r="AS40" i="19"/>
  <c r="AS41" i="19"/>
  <c r="AA40" i="21"/>
  <c r="AA44" i="21"/>
  <c r="AT44" i="21"/>
  <c r="AT40" i="21"/>
  <c r="AS26" i="19"/>
  <c r="AS33" i="19"/>
  <c r="K23" i="28"/>
  <c r="AS34" i="19"/>
  <c r="N36" i="22"/>
  <c r="N34" i="22"/>
  <c r="AD40" i="21"/>
  <c r="AD44" i="21"/>
  <c r="J19" i="22"/>
  <c r="G37" i="28"/>
  <c r="J32" i="22"/>
  <c r="O37" i="28"/>
  <c r="I40" i="21"/>
  <c r="I44" i="21"/>
  <c r="G23" i="28"/>
  <c r="U43" i="19"/>
  <c r="U47" i="19"/>
  <c r="K37" i="28"/>
  <c r="J26" i="22"/>
  <c r="M36" i="22"/>
  <c r="M34" i="22"/>
  <c r="D36" i="22"/>
  <c r="AR47" i="19"/>
  <c r="AR43" i="19"/>
  <c r="R40" i="21"/>
  <c r="R44" i="21"/>
  <c r="AE40" i="21"/>
  <c r="AE44" i="21"/>
  <c r="H47" i="19"/>
  <c r="H43" i="19"/>
  <c r="J36" i="22"/>
  <c r="E8" i="27"/>
  <c r="AS47" i="19"/>
  <c r="AS43" i="19"/>
  <c r="T16" i="28"/>
  <c r="AS48" i="19"/>
</calcChain>
</file>

<file path=xl/sharedStrings.xml><?xml version="1.0" encoding="utf-8"?>
<sst xmlns="http://schemas.openxmlformats.org/spreadsheetml/2006/main" count="764" uniqueCount="237">
  <si>
    <t>Central Bank Survey of Foreign Exchange and</t>
  </si>
  <si>
    <t>Derivatives Market Activity</t>
  </si>
  <si>
    <t>(in millions of USD)</t>
  </si>
  <si>
    <t>Instruments</t>
  </si>
  <si>
    <t>USD</t>
  </si>
  <si>
    <t>JPY</t>
  </si>
  <si>
    <t>GBP</t>
  </si>
  <si>
    <t>CHF</t>
  </si>
  <si>
    <t>TOT</t>
  </si>
  <si>
    <t xml:space="preserve"> </t>
  </si>
  <si>
    <t>TOTAL</t>
  </si>
  <si>
    <t>Sold</t>
  </si>
  <si>
    <t>Bought</t>
  </si>
  <si>
    <t>TOTAL OTC OPTIONS</t>
  </si>
  <si>
    <t>TOTAL FX CONTRACTS</t>
  </si>
  <si>
    <t>FORWARD RATE</t>
  </si>
  <si>
    <t>AGREEMENTS</t>
  </si>
  <si>
    <t>OTC OPTIONS</t>
  </si>
  <si>
    <t>TOTAL CONTRACTS</t>
  </si>
  <si>
    <t>Table 1</t>
  </si>
  <si>
    <t>OUTRIGHT FORWARDS AND</t>
  </si>
  <si>
    <t>TOTAL INCLUDING GOLD</t>
  </si>
  <si>
    <t>CURRENCY SWAPS</t>
  </si>
  <si>
    <t>Memorandum items:</t>
  </si>
  <si>
    <t>Table 2</t>
  </si>
  <si>
    <t>SWAPS</t>
  </si>
  <si>
    <t>CONTRACTS</t>
  </si>
  <si>
    <t>Table 3</t>
  </si>
  <si>
    <t>Equity-linked derivatives</t>
  </si>
  <si>
    <t>Precious metals</t>
  </si>
  <si>
    <t>Other</t>
  </si>
  <si>
    <t>Credit</t>
  </si>
  <si>
    <t>US</t>
  </si>
  <si>
    <t>Total</t>
  </si>
  <si>
    <t>(other than gold)</t>
  </si>
  <si>
    <t>commo-dities</t>
  </si>
  <si>
    <t>deriva-tives</t>
  </si>
  <si>
    <t>FORWARDS AND SWAPS</t>
  </si>
  <si>
    <t>Table 4</t>
  </si>
  <si>
    <t>NOTIONAL AMOUNTS OUTSTANDING OF</t>
  </si>
  <si>
    <t>OTC DERIVATIVES CONTRACTS</t>
  </si>
  <si>
    <t>Forwards and swaps</t>
  </si>
  <si>
    <t>OTC options sold</t>
  </si>
  <si>
    <t>OTC options bought</t>
  </si>
  <si>
    <t>Risk category</t>
  </si>
  <si>
    <t>One year or less</t>
  </si>
  <si>
    <t>Over one year and up to five years</t>
  </si>
  <si>
    <t>Over five years</t>
  </si>
  <si>
    <t>FOREIGN EXCHANGE</t>
  </si>
  <si>
    <t>AND GOLD CONTRACTS</t>
  </si>
  <si>
    <t>INTEREST RATE</t>
  </si>
  <si>
    <t>EQUITY</t>
  </si>
  <si>
    <t>EUR</t>
  </si>
  <si>
    <t>¹  Any instrument whose price is assumed to be mainly determined by the price of an equity or a stock index, a commodity or the creditworthiness of a</t>
  </si>
  <si>
    <t>particular reference credit.  ²  Excluding Albania, Bulgaria, Hungary, Poland, Romania and the successor republics of the former Czechoslovakia, Soviet Union</t>
  </si>
  <si>
    <t>Other Asian ³</t>
  </si>
  <si>
    <t>¹  All instruments where all the legs are exposed to one and only one currency's interest rate, including all fixed/floating and floating/floating</t>
  </si>
  <si>
    <t>FOREIGN EXCHANGE SWAPS ³</t>
  </si>
  <si>
    <t>SINGLE-CURRENCY INTEREST RATE DERIVATIVES ¹</t>
  </si>
  <si>
    <t>EQUITY, COMMODITY, CREDIT AND "OTHER" DERIVATIVES ¹</t>
  </si>
  <si>
    <t>DKK</t>
  </si>
  <si>
    <t>BRL</t>
  </si>
  <si>
    <t>CZK</t>
  </si>
  <si>
    <t>HKD</t>
  </si>
  <si>
    <t>HUF</t>
  </si>
  <si>
    <t>KRW</t>
  </si>
  <si>
    <t>MXN</t>
  </si>
  <si>
    <t>PHP</t>
  </si>
  <si>
    <t>PLN</t>
  </si>
  <si>
    <t>RUB</t>
  </si>
  <si>
    <t>THB</t>
  </si>
  <si>
    <t>TRL</t>
  </si>
  <si>
    <t>TWD</t>
  </si>
  <si>
    <t>ZAR</t>
  </si>
  <si>
    <t>CNY</t>
  </si>
  <si>
    <t>IDR</t>
  </si>
  <si>
    <t>INR</t>
  </si>
  <si>
    <t>NZD</t>
  </si>
  <si>
    <t>FOREIGN EXCHANGE AND GOLD CONTRACTS ¹</t>
  </si>
  <si>
    <t xml:space="preserve">commodity or credit risk. </t>
  </si>
  <si>
    <t>NOK</t>
  </si>
  <si>
    <t>SGD</t>
  </si>
  <si>
    <t xml:space="preserve">¹  All instruments involving exposure to more than one currency, whether in interest rates or exchange rates.  ² Additional currencies in which the reporter </t>
  </si>
  <si>
    <t xml:space="preserve">has a material amount of contracts outstanding.  ³ If swaps are executed on a forward/forward basis, the two forward parts of the transaction should be reported separately.  </t>
  </si>
  <si>
    <t>Other ²</t>
  </si>
  <si>
    <t>single-currency interest rate contracts.  ²   Additional currencies in which the reporter has a material amount of contracts outstanding.</t>
  </si>
  <si>
    <t>³  Any instrument where the transaction is highly leveraged and/or the notional amount is variable and where a decomposition into</t>
  </si>
  <si>
    <t>Japanese</t>
  </si>
  <si>
    <t>European ²</t>
  </si>
  <si>
    <t>Gross positive market values</t>
  </si>
  <si>
    <t>Gross negative market values</t>
  </si>
  <si>
    <r>
      <t>deriva-tives</t>
    </r>
    <r>
      <rPr>
        <b/>
        <vertAlign val="superscript"/>
        <sz val="11"/>
        <rFont val="TimesNewRomanPS"/>
      </rPr>
      <t xml:space="preserve"> 4</t>
    </r>
  </si>
  <si>
    <r>
      <t>4</t>
    </r>
    <r>
      <rPr>
        <sz val="11"/>
        <rFont val="TimesNewRomanPS"/>
      </rPr>
      <t xml:space="preserve">  Inlcuding currency warrants and multicurrency swaptions. </t>
    </r>
    <r>
      <rPr>
        <vertAlign val="superscript"/>
        <sz val="11"/>
        <rFont val="TimesNewRomanPS"/>
      </rPr>
      <t xml:space="preserve"> 5</t>
    </r>
    <r>
      <rPr>
        <sz val="11"/>
        <rFont val="TimesNewRomanPS"/>
      </rPr>
      <t xml:space="preserve">  Any instrument where the transaction is highly leveraged and/or the notional amount is variable </t>
    </r>
  </si>
  <si>
    <r>
      <t xml:space="preserve">and Yugoslavia.  ³  All countries in Asia other than Japan.  </t>
    </r>
    <r>
      <rPr>
        <vertAlign val="superscript"/>
        <sz val="11"/>
        <rFont val="TimesNewRomanPS"/>
      </rPr>
      <t xml:space="preserve">4 </t>
    </r>
    <r>
      <rPr>
        <sz val="11"/>
        <rFont val="TimesNewRomanPS"/>
      </rPr>
      <t xml:space="preserve"> Any instrument which does not involve an exposure to foreign exchange, interest rate, equity,</t>
    </r>
  </si>
  <si>
    <r>
      <t xml:space="preserve">OTC OPTIONS </t>
    </r>
    <r>
      <rPr>
        <b/>
        <vertAlign val="superscript"/>
        <sz val="11"/>
        <rFont val="TimesNewRomanPS"/>
      </rPr>
      <t>4</t>
    </r>
  </si>
  <si>
    <r>
      <t xml:space="preserve">and where a decomposition into individual plain vanilla components is impractical or impossible.   </t>
    </r>
    <r>
      <rPr>
        <vertAlign val="superscript"/>
        <sz val="11"/>
        <rFont val="TimesNewRomanPS"/>
      </rPr>
      <t>6</t>
    </r>
    <r>
      <rPr>
        <sz val="11"/>
        <rFont val="TimesNewRomanPS"/>
      </rPr>
      <t xml:space="preserve"> Gross market values of total FX contracts.</t>
    </r>
  </si>
  <si>
    <t>Other products ³</t>
  </si>
  <si>
    <r>
      <t xml:space="preserve">individual plain vanilla components is impractical or impossible. </t>
    </r>
    <r>
      <rPr>
        <vertAlign val="superscript"/>
        <sz val="11"/>
        <rFont val="TimesNewRomanPS"/>
      </rPr>
      <t xml:space="preserve">  4 </t>
    </r>
    <r>
      <rPr>
        <sz val="11"/>
        <rFont val="TimesNewRomanPS"/>
      </rPr>
      <t>Gross market values of total interest rate contracts.</t>
    </r>
  </si>
  <si>
    <r>
      <t>Other products</t>
    </r>
    <r>
      <rPr>
        <vertAlign val="superscript"/>
        <sz val="11"/>
        <rFont val="TimesNewRomanPS"/>
      </rPr>
      <t xml:space="preserve"> 5</t>
    </r>
  </si>
  <si>
    <r>
      <t xml:space="preserve">Gross positive market values </t>
    </r>
    <r>
      <rPr>
        <vertAlign val="superscript"/>
        <sz val="11"/>
        <rFont val="TimesNewRomanPS"/>
      </rPr>
      <t>4</t>
    </r>
  </si>
  <si>
    <r>
      <t xml:space="preserve">Gross negative market values </t>
    </r>
    <r>
      <rPr>
        <vertAlign val="superscript"/>
        <sz val="11"/>
        <rFont val="TimesNewRomanPS"/>
      </rPr>
      <t>4</t>
    </r>
  </si>
  <si>
    <r>
      <t xml:space="preserve">Gross positive market values </t>
    </r>
    <r>
      <rPr>
        <vertAlign val="superscript"/>
        <sz val="11"/>
        <rFont val="TimesNewRomanPS"/>
      </rPr>
      <t>6</t>
    </r>
  </si>
  <si>
    <r>
      <t xml:space="preserve">Gross negative market values </t>
    </r>
    <r>
      <rPr>
        <vertAlign val="superscript"/>
        <sz val="11"/>
        <rFont val="TimesNewRomanPS"/>
      </rPr>
      <t>6</t>
    </r>
  </si>
  <si>
    <t>Nominal or notional principal amounts outstanding at end-June 2007</t>
  </si>
  <si>
    <t>by remaining maturity at end-June 2007</t>
  </si>
  <si>
    <t xml:space="preserve">     with reporting dealers</t>
  </si>
  <si>
    <t xml:space="preserve">     with other financial institutions</t>
  </si>
  <si>
    <t xml:space="preserve">     with non-financial customers</t>
  </si>
  <si>
    <t>Threshold</t>
  </si>
  <si>
    <t>ARS</t>
  </si>
  <si>
    <t>BHD</t>
  </si>
  <si>
    <t>CLP</t>
  </si>
  <si>
    <t>COP</t>
  </si>
  <si>
    <t>EEK</t>
  </si>
  <si>
    <t>ILS</t>
  </si>
  <si>
    <t>LTL</t>
  </si>
  <si>
    <t>LVL</t>
  </si>
  <si>
    <t>MYR</t>
  </si>
  <si>
    <t>PEN</t>
  </si>
  <si>
    <t>SAR</t>
  </si>
  <si>
    <t>SIT</t>
  </si>
  <si>
    <t>SKK</t>
  </si>
  <si>
    <t>OTHER</t>
  </si>
  <si>
    <t>Latin American</t>
  </si>
  <si>
    <t>Inter-tables</t>
  </si>
  <si>
    <t>TOTAL FX CONTRACTS INCLUDING GOLD</t>
  </si>
  <si>
    <t>TOTAL INTEREST RATE CONTRACTS</t>
  </si>
  <si>
    <t>REPORTING TABLE</t>
  </si>
  <si>
    <t># Errors</t>
  </si>
  <si>
    <t>OUT_1</t>
  </si>
  <si>
    <t>OUT_2</t>
  </si>
  <si>
    <t>OUT_3</t>
  </si>
  <si>
    <t>OUT_4</t>
  </si>
  <si>
    <t>CREDIT DEFAULT SWAPS</t>
  </si>
  <si>
    <t>Sovereigns</t>
  </si>
  <si>
    <t>SINGLE-NAME INSTRUMENTS</t>
  </si>
  <si>
    <t>MULTI-NAME INSTRUMENTS</t>
  </si>
  <si>
    <t>CDS_Sector</t>
  </si>
  <si>
    <t>Table 5</t>
  </si>
  <si>
    <t>Nominal or notional principal amounts outstanding and gross-market values at end-June 2007</t>
  </si>
  <si>
    <t>Amounts Outstanding</t>
  </si>
  <si>
    <t>Gross market values</t>
  </si>
  <si>
    <t>Non-sovereigns</t>
  </si>
  <si>
    <t>TOTAL CDS</t>
  </si>
  <si>
    <t>BGN</t>
  </si>
  <si>
    <t>RON</t>
  </si>
  <si>
    <t>SEK</t>
  </si>
  <si>
    <t>CAD</t>
  </si>
  <si>
    <t>AUD</t>
  </si>
  <si>
    <t/>
  </si>
  <si>
    <t>TRY</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</si>
  <si>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</si>
  <si>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</si>
  <si>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</si>
  <si>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</si>
  <si>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</si>
  <si>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</si>
  <si>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</si>
  <si>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</si>
  <si>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</si>
  <si>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</si>
  <si>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</si>
  <si>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</si>
  <si>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</si>
  <si>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</si>
  <si>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</si>
  <si>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</si>
  <si>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</si>
  <si>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</si>
  <si>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</si>
  <si>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</si>
  <si>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</si>
  <si>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</si>
  <si>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</si>
  <si>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</si>
  <si>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</si>
  <si>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</si>
  <si>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</si>
  <si>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MNB identification number: D25</t>
  </si>
  <si>
    <t>OUTRIGHT FORWARDS 
AND FOREIGN EXCHANGE SWAPS ³</t>
  </si>
  <si>
    <t>Line code</t>
  </si>
  <si>
    <t>Central Bank Survey of Foreign Exchange and Derivatives Market Activity</t>
  </si>
  <si>
    <r>
      <rPr>
        <vertAlign val="superscript"/>
        <sz val="10"/>
        <rFont val="Arial"/>
        <family val="2"/>
        <charset val="238"/>
      </rPr>
      <t>3</t>
    </r>
    <r>
      <rPr>
        <sz val="10"/>
        <rFont val="Arial"/>
        <family val="2"/>
        <charset val="238"/>
      </rPr>
      <t xml:space="preserve"> If swaps are executed on a forward/forward basis, the two forward parts of the transaction should be reported separately.</t>
    </r>
  </si>
  <si>
    <r>
      <t xml:space="preserve">OTC OPTIONS </t>
    </r>
    <r>
      <rPr>
        <b/>
        <vertAlign val="superscript"/>
        <sz val="10"/>
        <rFont val="Arial"/>
        <family val="2"/>
        <charset val="238"/>
      </rPr>
      <t>4</t>
    </r>
  </si>
  <si>
    <r>
      <t xml:space="preserve">Other products </t>
    </r>
    <r>
      <rPr>
        <vertAlign val="superscript"/>
        <sz val="10"/>
        <rFont val="Arial"/>
        <family val="2"/>
        <charset val="238"/>
      </rPr>
      <t>5</t>
    </r>
  </si>
  <si>
    <r>
      <t xml:space="preserve">Gross positive market values </t>
    </r>
    <r>
      <rPr>
        <vertAlign val="superscript"/>
        <sz val="10"/>
        <rFont val="Arial"/>
        <family val="2"/>
        <charset val="238"/>
      </rPr>
      <t>6</t>
    </r>
  </si>
  <si>
    <r>
      <t xml:space="preserve">Gross negative market values </t>
    </r>
    <r>
      <rPr>
        <vertAlign val="superscript"/>
        <sz val="10"/>
        <rFont val="Arial"/>
        <family val="2"/>
        <charset val="238"/>
      </rPr>
      <t>6</t>
    </r>
  </si>
  <si>
    <r>
      <rPr>
        <vertAlign val="superscript"/>
        <sz val="10"/>
        <rFont val="Arial"/>
        <family val="2"/>
        <charset val="238"/>
      </rPr>
      <t>1</t>
    </r>
    <r>
      <rPr>
        <sz val="10"/>
        <rFont val="Arial"/>
        <family val="2"/>
        <charset val="238"/>
      </rPr>
      <t xml:space="preserve"> All instruments involving exposure to more than one currency, whether in interest rates or exchange rates.</t>
    </r>
  </si>
  <si>
    <r>
      <rPr>
        <vertAlign val="superscript"/>
        <sz val="10"/>
        <rFont val="Arial"/>
        <family val="2"/>
        <charset val="238"/>
      </rPr>
      <t>2</t>
    </r>
    <r>
      <rPr>
        <sz val="10"/>
        <rFont val="Arial"/>
        <family val="2"/>
        <charset val="238"/>
      </rPr>
      <t xml:space="preserve"> Additional currencies in which the reporter has a material amount of contracts outstanding.</t>
    </r>
  </si>
  <si>
    <r>
      <rPr>
        <vertAlign val="superscript"/>
        <sz val="10"/>
        <rFont val="Arial"/>
        <family val="2"/>
        <charset val="238"/>
      </rPr>
      <t>4</t>
    </r>
    <r>
      <rPr>
        <sz val="10"/>
        <rFont val="Arial"/>
        <family val="2"/>
        <charset val="238"/>
      </rPr>
      <t xml:space="preserve"> Including currency warrants and multicurrency swaptions.</t>
    </r>
  </si>
  <si>
    <r>
      <rPr>
        <vertAlign val="superscript"/>
        <sz val="10"/>
        <rFont val="Arial"/>
        <family val="2"/>
        <charset val="238"/>
      </rPr>
      <t>5</t>
    </r>
    <r>
      <rPr>
        <sz val="10"/>
        <rFont val="Arial"/>
        <family val="2"/>
        <charset val="238"/>
      </rPr>
      <t xml:space="preserve">  Any instrument where the transaction is highly leveraged and/or the notional amount is variable and where a decomposition into individual plain vanilla components is impractical or impossible.</t>
    </r>
  </si>
  <si>
    <r>
      <rPr>
        <vertAlign val="superscript"/>
        <sz val="10"/>
        <rFont val="Arial"/>
        <family val="2"/>
        <charset val="238"/>
      </rPr>
      <t>6</t>
    </r>
    <r>
      <rPr>
        <sz val="10"/>
        <rFont val="Arial"/>
        <family val="2"/>
        <charset val="238"/>
      </rPr>
      <t xml:space="preserve"> Gross market values of total FX contracts.</t>
    </r>
  </si>
  <si>
    <t>FORWARD RATE AGREEMENTS</t>
  </si>
  <si>
    <r>
      <rPr>
        <vertAlign val="superscript"/>
        <sz val="10"/>
        <rFont val="Arial"/>
        <family val="2"/>
        <charset val="238"/>
      </rPr>
      <t>1</t>
    </r>
    <r>
      <rPr>
        <sz val="10"/>
        <rFont val="Arial"/>
        <family val="2"/>
        <charset val="238"/>
      </rPr>
      <t xml:space="preserve"> All instruments where all the legs are exposed to one and only one currency's interest rate, including all fixed/floating and floating/floating single-currency interest rate contracts.</t>
    </r>
  </si>
  <si>
    <r>
      <rPr>
        <vertAlign val="superscript"/>
        <sz val="10"/>
        <rFont val="Arial"/>
        <family val="2"/>
        <charset val="238"/>
      </rPr>
      <t>3</t>
    </r>
    <r>
      <rPr>
        <sz val="10"/>
        <rFont val="Arial"/>
        <family val="2"/>
        <charset val="238"/>
      </rPr>
      <t xml:space="preserve"> Any instrument where the transaction is highly leveraged and/or the notional amount is variable and where a decomposition into individual plain vanilla components is impractical or impossible.</t>
    </r>
  </si>
  <si>
    <r>
      <rPr>
        <vertAlign val="superscript"/>
        <sz val="10"/>
        <rFont val="Arial"/>
        <family val="2"/>
        <charset val="238"/>
      </rPr>
      <t>4</t>
    </r>
    <r>
      <rPr>
        <sz val="10"/>
        <rFont val="Arial"/>
        <family val="2"/>
        <charset val="238"/>
      </rPr>
      <t xml:space="preserve"> Gross market values of total interest rate contracts.</t>
    </r>
  </si>
  <si>
    <r>
      <rPr>
        <vertAlign val="superscript"/>
        <sz val="10"/>
        <rFont val="Arial"/>
        <family val="2"/>
        <charset val="238"/>
      </rPr>
      <t>1</t>
    </r>
    <r>
      <rPr>
        <sz val="10"/>
        <rFont val="Arial"/>
        <family val="2"/>
        <charset val="238"/>
      </rPr>
      <t xml:space="preserve"> Any instrument whose price is assumed to be mainly determined by the price of an equity or a stock index, a commodity or the creditworthiness of a particular reference credit.</t>
    </r>
  </si>
  <si>
    <r>
      <rPr>
        <vertAlign val="superscript"/>
        <sz val="10"/>
        <rFont val="Arial"/>
        <family val="2"/>
        <charset val="238"/>
      </rPr>
      <t>3</t>
    </r>
    <r>
      <rPr>
        <sz val="10"/>
        <rFont val="Arial"/>
        <family val="2"/>
        <charset val="238"/>
      </rPr>
      <t xml:space="preserve"> All countries in Asia other than Japan.</t>
    </r>
  </si>
  <si>
    <r>
      <rPr>
        <vertAlign val="superscript"/>
        <sz val="10"/>
        <rFont val="Helvetica 65"/>
        <charset val="238"/>
      </rPr>
      <t>4</t>
    </r>
    <r>
      <rPr>
        <sz val="10"/>
        <rFont val="Helvetica 65"/>
      </rPr>
      <t xml:space="preserve"> Africa, Australia, New Zealand and all other countries/regions not listed in the table.</t>
    </r>
  </si>
  <si>
    <r>
      <t xml:space="preserve">5 </t>
    </r>
    <r>
      <rPr>
        <sz val="10"/>
        <rFont val="Arial"/>
        <family val="2"/>
        <charset val="238"/>
      </rPr>
      <t>Include CDS.</t>
    </r>
  </si>
  <si>
    <r>
      <rPr>
        <vertAlign val="superscript"/>
        <sz val="10"/>
        <rFont val="Arial"/>
        <family val="2"/>
        <charset val="238"/>
      </rPr>
      <t>6</t>
    </r>
    <r>
      <rPr>
        <sz val="10"/>
        <rFont val="Arial"/>
        <family val="2"/>
        <charset val="238"/>
      </rPr>
      <t xml:space="preserve"> Any instrument which does not involve an exposure to foreign exchange, interest rate, equity, commodity or credit risk.</t>
    </r>
  </si>
  <si>
    <t>FOREIGN EXCHANGE
 AND GOLD CONTRACTS</t>
  </si>
  <si>
    <t>FOREIGN EXCHANGE CONTRACTS</t>
  </si>
  <si>
    <t>INTEREST RATE CONTRACTS</t>
  </si>
  <si>
    <t>EQUITY CONTRACTS</t>
  </si>
  <si>
    <t>Notional amounts</t>
  </si>
  <si>
    <t>ALL CONTRACTS</t>
  </si>
  <si>
    <t xml:space="preserve">           Banks and securities firms</t>
  </si>
  <si>
    <t xml:space="preserve">           SPVs, SPCs or SPEs</t>
  </si>
  <si>
    <t xml:space="preserve">           Hedge funds</t>
  </si>
  <si>
    <t xml:space="preserve">           Other</t>
  </si>
  <si>
    <r>
      <rPr>
        <vertAlign val="superscript"/>
        <sz val="10"/>
        <rFont val="Arial"/>
        <family val="2"/>
        <charset val="238"/>
      </rPr>
      <t xml:space="preserve">1 </t>
    </r>
    <r>
      <rPr>
        <sz val="10"/>
        <rFont val="Arial"/>
        <family val="2"/>
        <charset val="238"/>
      </rPr>
      <t>Central Counterparty (CCP)  defined as an entity that interposes itself between counterparties to contracts traded in one or more financial markets, becoming the buyer to every seller and the seller to every buyer.</t>
    </r>
  </si>
  <si>
    <r>
      <rPr>
        <vertAlign val="superscript"/>
        <sz val="10"/>
        <rFont val="Arial"/>
        <family val="2"/>
        <charset val="238"/>
      </rPr>
      <t>2</t>
    </r>
    <r>
      <rPr>
        <sz val="10"/>
        <rFont val="Arial"/>
        <family val="2"/>
        <charset val="238"/>
      </rPr>
      <t xml:space="preserve"> Including reinsurance and financial guaranty firms.</t>
    </r>
  </si>
  <si>
    <r>
      <t xml:space="preserve">Gross positive market values </t>
    </r>
    <r>
      <rPr>
        <vertAlign val="superscript"/>
        <sz val="10"/>
        <rFont val="Arial"/>
        <family val="2"/>
        <charset val="238"/>
      </rPr>
      <t>4</t>
    </r>
  </si>
  <si>
    <r>
      <t>Gross negative market values</t>
    </r>
    <r>
      <rPr>
        <vertAlign val="superscript"/>
        <sz val="10"/>
        <rFont val="Arial"/>
        <family val="2"/>
        <charset val="238"/>
      </rPr>
      <t xml:space="preserve"> 4</t>
    </r>
  </si>
  <si>
    <r>
      <t xml:space="preserve">Other </t>
    </r>
    <r>
      <rPr>
        <b/>
        <vertAlign val="superscript"/>
        <sz val="10"/>
        <rFont val="TimesNewRomanPS"/>
        <charset val="238"/>
      </rPr>
      <t>4</t>
    </r>
  </si>
  <si>
    <r>
      <t xml:space="preserve">derivatives </t>
    </r>
    <r>
      <rPr>
        <b/>
        <vertAlign val="superscript"/>
        <sz val="10"/>
        <rFont val="TimesNewRomanPS"/>
        <charset val="238"/>
      </rPr>
      <t>5</t>
    </r>
  </si>
  <si>
    <r>
      <t>derivatives</t>
    </r>
    <r>
      <rPr>
        <b/>
        <vertAlign val="superscript"/>
        <sz val="10"/>
        <rFont val="TimesNewRomanPS"/>
        <charset val="238"/>
      </rPr>
      <t xml:space="preserve"> 6</t>
    </r>
  </si>
  <si>
    <r>
      <t xml:space="preserve">           CCPs</t>
    </r>
    <r>
      <rPr>
        <vertAlign val="superscript"/>
        <sz val="10"/>
        <rFont val="Arial"/>
        <family val="2"/>
        <charset val="238"/>
      </rPr>
      <t>1</t>
    </r>
  </si>
  <si>
    <r>
      <t xml:space="preserve">           Insurance firms</t>
    </r>
    <r>
      <rPr>
        <vertAlign val="superscript"/>
        <sz val="10"/>
        <rFont val="Arial"/>
        <family val="2"/>
        <charset val="238"/>
      </rPr>
      <t>2</t>
    </r>
    <r>
      <rPr>
        <sz val="10"/>
        <rFont val="Arial"/>
        <family val="2"/>
      </rPr>
      <t xml:space="preserve"> (including pension funds)</t>
    </r>
  </si>
  <si>
    <t>of which: with central counterparty</t>
  </si>
  <si>
    <r>
      <t>MNB identification number:</t>
    </r>
    <r>
      <rPr>
        <b/>
        <sz val="9"/>
        <rFont val="Helvetica 65"/>
      </rPr>
      <t xml:space="preserve"> D25</t>
    </r>
  </si>
  <si>
    <t>AED</t>
  </si>
  <si>
    <t>28</t>
  </si>
  <si>
    <t>29</t>
  </si>
  <si>
    <t>30</t>
  </si>
  <si>
    <t>31</t>
  </si>
  <si>
    <t>32</t>
  </si>
  <si>
    <t>33</t>
  </si>
  <si>
    <t>34</t>
  </si>
  <si>
    <t>35</t>
  </si>
  <si>
    <r>
      <rPr>
        <vertAlign val="superscript"/>
        <sz val="10"/>
        <rFont val="Arial"/>
        <family val="2"/>
        <charset val="238"/>
      </rPr>
      <t>2</t>
    </r>
    <r>
      <rPr>
        <sz val="10"/>
        <rFont val="Arial"/>
        <family val="2"/>
        <charset val="238"/>
      </rPr>
      <t xml:space="preserve"> Excluding Albania and the successor republics of the former Soviet Union and Yugoslavia.</t>
    </r>
  </si>
  <si>
    <r>
      <t>01. table: FOREIGN EXCHANGE AND GOLD CONTRACTS ¹</t>
    </r>
    <r>
      <rPr>
        <vertAlign val="superscript"/>
        <sz val="8.5"/>
        <rFont val="Arial"/>
        <family val="2"/>
        <charset val="238"/>
      </rPr>
      <t xml:space="preserve">
</t>
    </r>
    <r>
      <rPr>
        <sz val="10"/>
        <rFont val="Arial"/>
        <family val="2"/>
        <charset val="238"/>
      </rPr>
      <t>Nominal or notional principal amounts outstanding at end-June 2025
(in millions of USD with 6 decimals)</t>
    </r>
  </si>
  <si>
    <t>02. table: SINGLE-CURRENCY INTEREST RATE DERIVATIVES ¹
Nominal or notional principal amounts outstanding at end-June 2025
(in millions of USD with 6 decimals)</t>
  </si>
  <si>
    <t>03. table: EQUITY, COMMODITY, CREDIT AND "OTHER" DERIVATIVES ¹
Nominal or notional principal amounts outstanding at end-June 2025
(in millions of USD with 6 decimals)</t>
  </si>
  <si>
    <t>04. table: OTC DERIVATIVES CONTRACTS
Nominal or notional principal amounts outstanding at end-June 2025, by remaining maturity 
(in millions of USD with 6 decimals)</t>
  </si>
  <si>
    <t>05. table: CREDIT DEFAULT SWAPS
Nominal or notional principal amounts outstanding and gross-market values at end-June 2025
(in millions of USD with 6 decimals)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</si>
</sst>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0.0"/>
    <numFmt numFmtId="166" formatCode="#,###\ ;\–#,###\ ;\–\ "/>
  </numFmts>
  <fonts count="76">
    <font>
      <sz val="9"/>
      <name val="Helvetica 65"/>
    </font>
    <font>
      <b/>
      <sz val="9"/>
      <name val="Helvetica 65"/>
    </font>
    <font>
      <sz val="6"/>
      <name val="TimesNewRomanPS"/>
    </font>
    <font>
      <sz val="9"/>
      <name val="TimesNewRomanPS"/>
    </font>
    <font>
      <sz val="14"/>
      <name val="TimesNewRomanPS"/>
    </font>
    <font>
      <b/>
      <i/>
      <sz val="11"/>
      <name val="TimesNewRomanPS"/>
    </font>
    <font>
      <sz val="11"/>
      <name val="TimesNewRomanPS"/>
    </font>
    <font>
      <b/>
      <sz val="18"/>
      <name val="TimesNewRomanPS"/>
    </font>
    <font>
      <b/>
      <u/>
      <sz val="11"/>
      <name val="TimesNewRomanPS"/>
    </font>
    <font>
      <u/>
      <sz val="11"/>
      <name val="TimesNewRomanPS"/>
    </font>
    <font>
      <b/>
      <sz val="11"/>
      <name val="TimesNewRomanPS"/>
    </font>
    <font>
      <b/>
      <i/>
      <sz val="12"/>
      <name val="TimesNewRomanPS"/>
    </font>
    <font>
      <sz val="10"/>
      <name val="TimesNewRomanPS"/>
    </font>
    <font>
      <b/>
      <i/>
      <sz val="14"/>
      <name val="TimesNewRomanPS"/>
    </font>
    <font>
      <b/>
      <sz val="14"/>
      <name val="TimesNewRomanPS"/>
    </font>
    <font>
      <sz val="14"/>
      <name val="Helvetica 65"/>
    </font>
    <font>
      <sz val="9"/>
      <name val="Helvetica 65"/>
    </font>
    <font>
      <sz val="11"/>
      <name val="Helvetica 65"/>
    </font>
    <font>
      <vertAlign val="superscript"/>
      <sz val="11"/>
      <name val="TimesNewRomanPS"/>
    </font>
    <font>
      <b/>
      <vertAlign val="superscript"/>
      <sz val="11"/>
      <name val="TimesNewRomanPS"/>
    </font>
    <font>
      <b/>
      <sz val="14"/>
      <name val="Helvetica 65"/>
    </font>
    <font>
      <b/>
      <sz val="11"/>
      <color indexed="17"/>
      <name val="Arial"/>
      <family val="2"/>
    </font>
    <font>
      <b/>
      <sz val="11"/>
      <color indexed="61"/>
      <name val="Helvetica 65"/>
    </font>
    <font>
      <b/>
      <sz val="11"/>
      <color indexed="18"/>
      <name val="Helvetica 65"/>
    </font>
    <font>
      <b/>
      <sz val="12"/>
      <color indexed="53"/>
      <name val="Helvetica 65"/>
    </font>
    <font>
      <b/>
      <sz val="11"/>
      <color indexed="40"/>
      <name val="Helvetica 65"/>
    </font>
    <font>
      <b/>
      <sz val="11"/>
      <color indexed="43"/>
      <name val="Arial"/>
      <family val="2"/>
    </font>
    <font>
      <sz val="10"/>
      <name val="Arial"/>
      <family val="2"/>
      <charset val="238"/>
    </font>
    <font>
      <b/>
      <sz val="11"/>
      <name val="Helvetica 65"/>
    </font>
    <font>
      <sz val="11"/>
      <color indexed="9"/>
      <name val="Helvetica 65"/>
    </font>
    <font>
      <sz val="11"/>
      <color indexed="9"/>
      <name val="TimesNewRomanPS"/>
    </font>
    <font>
      <b/>
      <sz val="11"/>
      <color indexed="48"/>
      <name val="Helvetica 65"/>
    </font>
    <font>
      <b/>
      <sz val="11"/>
      <color indexed="50"/>
      <name val="Arial"/>
      <family val="2"/>
    </font>
    <font>
      <b/>
      <sz val="11"/>
      <color indexed="57"/>
      <name val="Arial"/>
      <family val="2"/>
    </font>
    <font>
      <b/>
      <sz val="11"/>
      <color indexed="49"/>
      <name val="Arial"/>
      <family val="2"/>
    </font>
    <font>
      <sz val="8"/>
      <name val="Helvetica 65"/>
    </font>
    <font>
      <b/>
      <sz val="12"/>
      <name val="TimesNewRomanPS"/>
    </font>
    <font>
      <sz val="12"/>
      <name val="TimesNewRomanPS"/>
    </font>
    <font>
      <u/>
      <sz val="12"/>
      <name val="TimesNewRomanPS"/>
    </font>
    <font>
      <b/>
      <u/>
      <sz val="12"/>
      <name val="TimesNewRomanPS"/>
    </font>
    <font>
      <sz val="8"/>
      <name val="Arial"/>
      <family val="2"/>
      <charset val="238"/>
    </font>
    <font>
      <b/>
      <sz val="11"/>
      <color indexed="54"/>
      <name val="Helvetica 65"/>
    </font>
    <font>
      <sz val="10"/>
      <color indexed="60"/>
      <name val="Arial"/>
      <family val="2"/>
      <charset val="238"/>
    </font>
    <font>
      <b/>
      <sz val="11"/>
      <color indexed="60"/>
      <name val="Arial"/>
      <family val="2"/>
    </font>
    <font>
      <sz val="10"/>
      <name val="Arial"/>
      <family val="2"/>
    </font>
    <font>
      <sz val="10"/>
      <name val="Helvetica 65"/>
    </font>
    <font>
      <b/>
      <sz val="12"/>
      <name val="Garamond"/>
      <family val="1"/>
      <charset val="238"/>
    </font>
    <font>
      <b/>
      <i/>
      <sz val="10"/>
      <name val="Arial"/>
      <family val="2"/>
      <charset val="238"/>
    </font>
    <font>
      <b/>
      <vertAlign val="superscript"/>
      <sz val="10"/>
      <name val="Arial"/>
      <family val="2"/>
      <charset val="238"/>
    </font>
    <font>
      <sz val="12"/>
      <name val="Garamond"/>
      <family val="1"/>
      <charset val="238"/>
    </font>
    <font>
      <i/>
      <sz val="12"/>
      <name val="TimesNewRomanPS"/>
      <charset val="238"/>
    </font>
    <font>
      <vertAlign val="superscript"/>
      <sz val="10"/>
      <name val="Arial"/>
      <family val="2"/>
      <charset val="238"/>
    </font>
    <font>
      <b/>
      <sz val="10"/>
      <name val="Arial"/>
      <family val="2"/>
      <charset val="238"/>
    </font>
    <font>
      <vertAlign val="superscript"/>
      <sz val="10"/>
      <name val="Helvetica 65"/>
      <charset val="238"/>
    </font>
    <font>
      <sz val="10"/>
      <name val="Helvetica 65"/>
      <charset val="238"/>
    </font>
    <font>
      <b/>
      <sz val="9"/>
      <name val="Helvetica 65"/>
      <charset val="238"/>
    </font>
    <font>
      <vertAlign val="superscript"/>
      <sz val="8.5"/>
      <name val="Arial"/>
      <family val="2"/>
      <charset val="238"/>
    </font>
    <font>
      <sz val="10"/>
      <name val="Times New Roman"/>
      <family val="1"/>
      <charset val="238"/>
    </font>
    <font>
      <sz val="10"/>
      <name val="Trebuchet MS"/>
      <family val="2"/>
      <charset val="238"/>
    </font>
    <font>
      <b/>
      <vertAlign val="superscript"/>
      <sz val="10"/>
      <name val="TimesNewRomanPS"/>
      <charset val="238"/>
    </font>
    <font>
      <sz val="11"/>
      <name val="Arial"/>
      <family val="2"/>
      <charset val="238"/>
    </font>
    <font>
      <b/>
      <sz val="11"/>
      <name val="Arial"/>
      <family val="2"/>
      <charset val="238"/>
    </font>
    <font>
      <sz val="14"/>
      <name val="TimesNewRomanPS"/>
      <charset val="238"/>
    </font>
    <font>
      <sz val="9"/>
      <name val="TimesNewRomanPS"/>
      <charset val="238"/>
    </font>
    <font>
      <b/>
      <sz val="13"/>
      <name val="Arial"/>
      <family val="2"/>
      <charset val="238"/>
    </font>
    <font>
      <sz val="14"/>
      <name val="Arial"/>
      <family val="2"/>
      <charset val="238"/>
    </font>
    <font>
      <sz val="11"/>
      <name val="Helvetica 65"/>
      <charset val="238"/>
    </font>
    <font>
      <sz val="11"/>
      <name val="TimesNewRomanPS"/>
      <charset val="238"/>
    </font>
    <font>
      <sz val="9"/>
      <name val="Helvetica 65"/>
      <charset val="238"/>
    </font>
    <font>
      <b/>
      <sz val="16"/>
      <name val="Arial"/>
      <family val="2"/>
      <charset val="238"/>
    </font>
    <font>
      <sz val="10"/>
      <name val="TimesNewRomanPS"/>
      <charset val="238"/>
    </font>
    <font>
      <vertAlign val="superscript"/>
      <sz val="11"/>
      <name val="TimesNewRomanPS"/>
      <charset val="238"/>
    </font>
    <font>
      <b/>
      <sz val="10"/>
      <name val="TimesNewRomanPS"/>
      <charset val="238"/>
    </font>
    <font>
      <vertAlign val="superscript"/>
      <sz val="10"/>
      <name val="TimesNewRomanPS"/>
      <charset val="238"/>
    </font>
    <font>
      <b/>
      <sz val="14"/>
      <name val="Helvetica 65"/>
      <charset val="238"/>
    </font>
    <font>
      <b/>
      <sz val="14"/>
      <name val="Arial"/>
      <family val="2"/>
      <charset val="238"/>
    </font>
  </fonts>
  <fills count="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gray0625">
        <bgColor indexed="43"/>
      </patternFill>
    </fill>
    <fill>
      <patternFill patternType="solid">
        <fgColor indexed="22"/>
        <bgColor indexed="64"/>
      </patternFill>
    </fill>
    <fill>
      <patternFill patternType="gray0625">
        <bgColor indexed="22"/>
      </patternFill>
    </fill>
    <fill>
      <patternFill patternType="solid">
        <fgColor rgb="FFFFFF00"/>
        <bgColor indexed="64"/>
      </patternFill>
    </fill>
    <fill>
      <patternFill patternType="solid">
        <fgColor theme="0" tint="-0.34998626667073579"/>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bottom/>
      <diagonal/>
    </border>
    <border>
      <left style="thin">
        <color indexed="64"/>
      </left>
      <right style="thin">
        <color indexed="64"/>
      </right>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top style="medium">
        <color indexed="64"/>
      </top>
      <bottom style="medium">
        <color indexed="64"/>
      </bottom>
      <diagonal/>
    </border>
    <border>
      <left/>
      <right style="dotted">
        <color indexed="64"/>
      </right>
      <top style="medium">
        <color indexed="64"/>
      </top>
      <bottom style="thin">
        <color indexed="64"/>
      </bottom>
      <diagonal/>
    </border>
    <border>
      <left/>
      <right style="dotted">
        <color indexed="64"/>
      </right>
      <top style="thin">
        <color indexed="64"/>
      </top>
      <bottom style="thin">
        <color indexed="64"/>
      </bottom>
      <diagonal/>
    </border>
    <border>
      <left/>
      <right style="dotted">
        <color indexed="64"/>
      </right>
      <top/>
      <bottom/>
      <diagonal/>
    </border>
    <border>
      <left style="thin">
        <color indexed="8"/>
      </left>
      <right style="medium">
        <color indexed="64"/>
      </right>
      <top/>
      <bottom/>
      <diagonal/>
    </border>
    <border>
      <left style="thin">
        <color indexed="64"/>
      </left>
      <right style="dashed">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style="thin">
        <color indexed="8"/>
      </right>
      <top/>
      <bottom/>
      <diagonal/>
    </border>
    <border>
      <left style="dashed">
        <color indexed="64"/>
      </left>
      <right style="thin">
        <color indexed="8"/>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top/>
      <bottom/>
      <diagonal/>
    </border>
    <border>
      <left style="thin">
        <color indexed="64"/>
      </left>
      <right style="thin">
        <color indexed="8"/>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8"/>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right/>
      <top/>
      <bottom style="medium">
        <color indexed="64"/>
      </bottom>
      <diagonal/>
    </border>
  </borders>
  <cellStyleXfs count="5">
    <xf numFmtId="0" fontId="0" fillId="0" borderId="0"/>
    <xf numFmtId="43" fontId="27" fillId="0" borderId="0" applyFont="0" applyFill="0" applyBorder="0" applyAlignment="0" applyProtection="0"/>
    <xf numFmtId="164" fontId="27" fillId="0" borderId="0" applyFont="0" applyFill="0" applyBorder="0" applyAlignment="0" applyProtection="0"/>
    <xf numFmtId="0" fontId="27" fillId="0" borderId="0"/>
    <xf numFmtId="0" fontId="57" fillId="0" borderId="0"/>
  </cellStyleXfs>
  <cellXfs count="410">
    <xf numFmtId="0" fontId="0" fillId="0" borderId="0" xfId="0"/>
    <xf numFmtId="0" fontId="14" fillId="3" borderId="0" xfId="0" applyFont="1" applyFill="1" applyAlignment="1">
      <alignment horizontal="left" vertical="center"/>
    </xf>
    <xf numFmtId="0" fontId="13" fillId="3" borderId="0" xfId="0" applyFont="1" applyFill="1" applyBorder="1" applyAlignment="1">
      <alignment horizontal="left" vertical="center"/>
    </xf>
    <xf numFmtId="0" fontId="4" fillId="3" borderId="0" xfId="0" applyFont="1" applyFill="1" applyAlignment="1">
      <alignment horizontal="center" vertical="center"/>
    </xf>
    <xf numFmtId="0" fontId="13" fillId="3" borderId="0" xfId="0" applyFont="1" applyFill="1" applyAlignment="1">
      <alignment horizontal="right" vertical="center"/>
    </xf>
    <xf numFmtId="0" fontId="15" fillId="3" borderId="0" xfId="0" applyFont="1" applyFill="1" applyAlignment="1">
      <alignment vertical="center"/>
    </xf>
    <xf numFmtId="0" fontId="4" fillId="3" borderId="0" xfId="0" applyFont="1" applyFill="1" applyBorder="1" applyAlignment="1">
      <alignment vertical="center"/>
    </xf>
    <xf numFmtId="0" fontId="4" fillId="3" borderId="0" xfId="0" applyFont="1" applyFill="1" applyBorder="1" applyAlignment="1">
      <alignment horizontal="centerContinuous" vertical="center"/>
    </xf>
    <xf numFmtId="0" fontId="4" fillId="3" borderId="0" xfId="0" applyFont="1" applyFill="1" applyAlignment="1">
      <alignment horizontal="centerContinuous" vertical="center"/>
    </xf>
    <xf numFmtId="0" fontId="14" fillId="3" borderId="0" xfId="0" applyFont="1" applyFill="1" applyAlignment="1">
      <alignment horizontal="centerContinuous" vertical="center"/>
    </xf>
    <xf numFmtId="0" fontId="15" fillId="3" borderId="0" xfId="0" applyFont="1" applyFill="1" applyBorder="1" applyAlignment="1">
      <alignment vertical="center"/>
    </xf>
    <xf numFmtId="0" fontId="14" fillId="3" borderId="0" xfId="0" applyFont="1" applyFill="1" applyBorder="1" applyAlignment="1">
      <alignment horizontal="centerContinuous" vertical="center"/>
    </xf>
    <xf numFmtId="0" fontId="15" fillId="3" borderId="0" xfId="0" applyFont="1" applyFill="1" applyBorder="1" applyAlignment="1">
      <alignment horizontal="centerContinuous" vertical="center"/>
    </xf>
    <xf numFmtId="0" fontId="13" fillId="3" borderId="0" xfId="0" applyFont="1" applyFill="1" applyAlignment="1">
      <alignment horizontal="centerContinuous" vertical="center"/>
    </xf>
    <xf numFmtId="0" fontId="7" fillId="3" borderId="0" xfId="0" applyFont="1" applyFill="1" applyBorder="1" applyAlignment="1">
      <alignment horizontal="centerContinuous" vertical="center"/>
    </xf>
    <xf numFmtId="0" fontId="11" fillId="3" borderId="0" xfId="0" applyFont="1" applyFill="1" applyAlignment="1">
      <alignment horizontal="centerContinuous" vertical="center"/>
    </xf>
    <xf numFmtId="0" fontId="2" fillId="3" borderId="0" xfId="0" applyFont="1" applyFill="1" applyAlignment="1">
      <alignment horizontal="centerContinuous" vertical="center"/>
    </xf>
    <xf numFmtId="0" fontId="3" fillId="3" borderId="0" xfId="0" applyFont="1" applyFill="1" applyAlignment="1">
      <alignment horizontal="centerContinuous" vertical="center"/>
    </xf>
    <xf numFmtId="0" fontId="0" fillId="3" borderId="0" xfId="0" applyFill="1" applyAlignment="1">
      <alignment vertical="center"/>
    </xf>
    <xf numFmtId="0" fontId="6" fillId="3" borderId="1" xfId="0" applyFont="1" applyFill="1" applyBorder="1" applyAlignment="1">
      <alignment vertical="center"/>
    </xf>
    <xf numFmtId="0" fontId="6" fillId="3" borderId="2" xfId="0" applyFont="1" applyFill="1" applyBorder="1" applyAlignment="1">
      <alignment vertical="center"/>
    </xf>
    <xf numFmtId="0" fontId="6" fillId="3" borderId="3" xfId="0" applyFont="1" applyFill="1" applyBorder="1" applyAlignment="1">
      <alignment vertical="center"/>
    </xf>
    <xf numFmtId="0" fontId="17" fillId="3" borderId="0" xfId="0" applyFont="1" applyFill="1" applyAlignment="1">
      <alignment vertical="center"/>
    </xf>
    <xf numFmtId="0" fontId="6" fillId="3" borderId="4" xfId="0" applyFont="1" applyFill="1" applyBorder="1" applyAlignment="1">
      <alignment horizontal="centerContinuous" vertical="center" wrapText="1"/>
    </xf>
    <xf numFmtId="0" fontId="6" fillId="3" borderId="5" xfId="0" applyFont="1" applyFill="1" applyBorder="1" applyAlignment="1">
      <alignment horizontal="centerContinuous" vertical="top" wrapText="1"/>
    </xf>
    <xf numFmtId="0" fontId="6" fillId="3" borderId="6" xfId="0" applyFont="1" applyFill="1" applyBorder="1" applyAlignment="1">
      <alignment horizontal="centerContinuous" vertical="center" wrapText="1"/>
    </xf>
    <xf numFmtId="0" fontId="10" fillId="3" borderId="7" xfId="0" applyFont="1" applyFill="1" applyBorder="1" applyAlignment="1">
      <alignment horizontal="center" vertical="center"/>
    </xf>
    <xf numFmtId="0" fontId="8" fillId="3" borderId="8" xfId="0" applyFont="1" applyFill="1" applyBorder="1" applyAlignment="1">
      <alignment vertical="center"/>
    </xf>
    <xf numFmtId="0" fontId="10" fillId="3" borderId="0" xfId="0" applyFont="1" applyFill="1" applyBorder="1" applyAlignment="1">
      <alignment vertical="center"/>
    </xf>
    <xf numFmtId="0" fontId="8" fillId="3" borderId="0" xfId="0" applyFont="1" applyFill="1" applyBorder="1" applyAlignment="1">
      <alignment vertical="center"/>
    </xf>
    <xf numFmtId="0" fontId="6" fillId="3" borderId="9" xfId="0" applyFont="1" applyFill="1" applyBorder="1" applyAlignment="1">
      <alignment horizontal="center" vertical="center"/>
    </xf>
    <xf numFmtId="0" fontId="17" fillId="3" borderId="0" xfId="0" applyFont="1" applyFill="1" applyBorder="1" applyAlignment="1">
      <alignment vertical="center"/>
    </xf>
    <xf numFmtId="0" fontId="6" fillId="3" borderId="8" xfId="0" applyFont="1" applyFill="1" applyBorder="1" applyAlignment="1">
      <alignment vertical="center"/>
    </xf>
    <xf numFmtId="0" fontId="6" fillId="3" borderId="0" xfId="0" quotePrefix="1" applyFont="1" applyFill="1" applyBorder="1" applyAlignment="1">
      <alignment horizontal="left" vertical="center"/>
    </xf>
    <xf numFmtId="0" fontId="6" fillId="3" borderId="0" xfId="0" applyFont="1" applyFill="1" applyBorder="1" applyAlignment="1">
      <alignment vertical="center"/>
    </xf>
    <xf numFmtId="0" fontId="6" fillId="3" borderId="8" xfId="0" quotePrefix="1" applyFont="1" applyFill="1" applyBorder="1" applyAlignment="1">
      <alignment vertical="center"/>
    </xf>
    <xf numFmtId="0" fontId="17" fillId="4" borderId="9" xfId="0" applyFont="1" applyFill="1" applyBorder="1" applyAlignment="1">
      <alignment horizontal="center" vertical="center"/>
    </xf>
    <xf numFmtId="0" fontId="6" fillId="3" borderId="0" xfId="0" quotePrefix="1" applyFont="1" applyFill="1" applyBorder="1" applyAlignment="1">
      <alignment vertical="center"/>
    </xf>
    <xf numFmtId="0" fontId="17" fillId="3" borderId="9" xfId="0" applyFont="1" applyFill="1" applyBorder="1" applyAlignment="1">
      <alignment horizontal="center" vertical="center"/>
    </xf>
    <xf numFmtId="0" fontId="9" fillId="3" borderId="8" xfId="0" applyFont="1" applyFill="1" applyBorder="1" applyAlignment="1">
      <alignment vertical="center"/>
    </xf>
    <xf numFmtId="0" fontId="9" fillId="3" borderId="0" xfId="0" applyFont="1" applyFill="1" applyBorder="1" applyAlignment="1">
      <alignment vertical="center"/>
    </xf>
    <xf numFmtId="0" fontId="6" fillId="3" borderId="0" xfId="0" applyFont="1" applyFill="1" applyBorder="1" applyAlignment="1">
      <alignment horizontal="left" vertical="center"/>
    </xf>
    <xf numFmtId="0" fontId="9" fillId="3" borderId="4" xfId="0" applyFont="1" applyFill="1" applyBorder="1" applyAlignment="1">
      <alignment vertical="center"/>
    </xf>
    <xf numFmtId="0" fontId="6" fillId="3" borderId="5" xfId="0" applyFont="1" applyFill="1" applyBorder="1" applyAlignment="1">
      <alignment horizontal="left" vertical="center"/>
    </xf>
    <xf numFmtId="0" fontId="10" fillId="3" borderId="5" xfId="0" applyFont="1" applyFill="1" applyBorder="1" applyAlignment="1">
      <alignment vertical="center"/>
    </xf>
    <xf numFmtId="0" fontId="6" fillId="3" borderId="0" xfId="0" applyFont="1" applyFill="1" applyAlignment="1">
      <alignment vertical="center"/>
    </xf>
    <xf numFmtId="0" fontId="18" fillId="3" borderId="0" xfId="0" applyFont="1" applyFill="1" applyBorder="1" applyAlignment="1">
      <alignment vertical="center"/>
    </xf>
    <xf numFmtId="0" fontId="3" fillId="3" borderId="0" xfId="0" applyFont="1" applyFill="1" applyBorder="1" applyAlignment="1">
      <alignment vertical="center"/>
    </xf>
    <xf numFmtId="0" fontId="2" fillId="3" borderId="0" xfId="0" applyFont="1" applyFill="1" applyAlignment="1">
      <alignment vertical="center"/>
    </xf>
    <xf numFmtId="0" fontId="0" fillId="3" borderId="0" xfId="0" applyFill="1"/>
    <xf numFmtId="0" fontId="20" fillId="5" borderId="10" xfId="0" applyFont="1" applyFill="1" applyBorder="1" applyAlignment="1">
      <alignment vertical="center"/>
    </xf>
    <xf numFmtId="0" fontId="20" fillId="5" borderId="11" xfId="0" applyFont="1" applyFill="1" applyBorder="1" applyAlignment="1">
      <alignment horizontal="center" vertical="center"/>
    </xf>
    <xf numFmtId="3" fontId="21" fillId="3" borderId="12" xfId="0" applyNumberFormat="1" applyFont="1" applyFill="1" applyBorder="1" applyAlignment="1" applyProtection="1">
      <alignment horizontal="center" vertical="center"/>
      <protection locked="0"/>
    </xf>
    <xf numFmtId="3" fontId="17" fillId="3" borderId="9" xfId="0" quotePrefix="1" applyNumberFormat="1" applyFont="1" applyFill="1" applyBorder="1" applyAlignment="1">
      <alignment horizontal="center" vertical="center"/>
    </xf>
    <xf numFmtId="3" fontId="17" fillId="4" borderId="9" xfId="0" applyNumberFormat="1" applyFont="1" applyFill="1" applyBorder="1" applyAlignment="1">
      <alignment horizontal="center" vertical="center"/>
    </xf>
    <xf numFmtId="3" fontId="17" fillId="3" borderId="9" xfId="0" applyNumberFormat="1" applyFont="1" applyFill="1" applyBorder="1" applyAlignment="1">
      <alignment horizontal="center" vertical="center"/>
    </xf>
    <xf numFmtId="3" fontId="6" fillId="3" borderId="9" xfId="0" applyNumberFormat="1" applyFont="1" applyFill="1" applyBorder="1" applyAlignment="1">
      <alignment horizontal="center" vertical="center"/>
    </xf>
    <xf numFmtId="3" fontId="17" fillId="3" borderId="13" xfId="0" quotePrefix="1" applyNumberFormat="1" applyFont="1" applyFill="1" applyBorder="1" applyAlignment="1">
      <alignment horizontal="center" vertical="center"/>
    </xf>
    <xf numFmtId="3" fontId="15" fillId="3" borderId="0" xfId="0" applyNumberFormat="1" applyFont="1" applyFill="1" applyAlignment="1">
      <alignment vertical="center"/>
    </xf>
    <xf numFmtId="3" fontId="22" fillId="3" borderId="12" xfId="0" applyNumberFormat="1" applyFont="1" applyFill="1" applyBorder="1" applyAlignment="1" applyProtection="1">
      <alignment horizontal="center" vertical="center"/>
      <protection locked="0"/>
    </xf>
    <xf numFmtId="3" fontId="4" fillId="3" borderId="0" xfId="0" applyNumberFormat="1" applyFont="1" applyFill="1" applyAlignment="1">
      <alignment horizontal="centerContinuous" vertical="center"/>
    </xf>
    <xf numFmtId="3" fontId="23" fillId="3" borderId="12" xfId="0" applyNumberFormat="1" applyFont="1" applyFill="1" applyBorder="1" applyAlignment="1" applyProtection="1">
      <alignment horizontal="center" vertical="center"/>
      <protection locked="0"/>
    </xf>
    <xf numFmtId="3" fontId="24" fillId="3" borderId="12" xfId="0" applyNumberFormat="1" applyFont="1" applyFill="1" applyBorder="1" applyAlignment="1" applyProtection="1">
      <alignment horizontal="center" vertical="center"/>
      <protection locked="0"/>
    </xf>
    <xf numFmtId="3" fontId="24" fillId="3" borderId="14" xfId="0" applyNumberFormat="1" applyFont="1" applyFill="1" applyBorder="1" applyAlignment="1" applyProtection="1">
      <alignment horizontal="center" vertical="center"/>
      <protection locked="0"/>
    </xf>
    <xf numFmtId="3" fontId="22" fillId="3" borderId="9" xfId="0" quotePrefix="1" applyNumberFormat="1" applyFont="1" applyFill="1" applyBorder="1" applyAlignment="1">
      <alignment horizontal="center" vertical="center"/>
    </xf>
    <xf numFmtId="3" fontId="25" fillId="3" borderId="9" xfId="0" quotePrefix="1" applyNumberFormat="1" applyFont="1" applyFill="1" applyBorder="1" applyAlignment="1">
      <alignment horizontal="center" vertical="center"/>
    </xf>
    <xf numFmtId="0" fontId="4" fillId="3" borderId="0" xfId="0" applyFont="1" applyFill="1" applyBorder="1" applyAlignment="1">
      <alignment horizontal="center" vertical="center"/>
    </xf>
    <xf numFmtId="0" fontId="14" fillId="3" borderId="0" xfId="0" applyFont="1" applyFill="1" applyBorder="1" applyAlignment="1">
      <alignment horizontal="center" vertical="center"/>
    </xf>
    <xf numFmtId="0" fontId="13" fillId="3" borderId="0" xfId="0" applyFont="1" applyFill="1" applyAlignment="1">
      <alignment horizontal="center" vertical="center"/>
    </xf>
    <xf numFmtId="0" fontId="10" fillId="3" borderId="0" xfId="0" applyFont="1" applyFill="1" applyBorder="1" applyAlignment="1">
      <alignment horizontal="centerContinuous" vertical="center"/>
    </xf>
    <xf numFmtId="0" fontId="5" fillId="3" borderId="0" xfId="0" applyFont="1" applyFill="1" applyAlignment="1">
      <alignment horizontal="centerContinuous" vertical="center"/>
    </xf>
    <xf numFmtId="0" fontId="6" fillId="3" borderId="0" xfId="0" applyFont="1" applyFill="1" applyAlignment="1">
      <alignment horizontal="centerContinuous" vertical="center"/>
    </xf>
    <xf numFmtId="0" fontId="11" fillId="3" borderId="0" xfId="0" applyFont="1" applyFill="1" applyAlignment="1">
      <alignment horizontal="center" vertical="center"/>
    </xf>
    <xf numFmtId="0" fontId="17" fillId="3" borderId="15" xfId="0" applyFont="1" applyFill="1" applyBorder="1" applyAlignment="1">
      <alignment horizontal="centerContinuous" vertical="center"/>
    </xf>
    <xf numFmtId="0" fontId="6" fillId="3" borderId="5" xfId="0" applyFont="1" applyFill="1" applyBorder="1" applyAlignment="1">
      <alignment horizontal="centerContinuous" vertical="center" wrapText="1"/>
    </xf>
    <xf numFmtId="0" fontId="10" fillId="3" borderId="13" xfId="0" applyFont="1" applyFill="1" applyBorder="1" applyAlignment="1">
      <alignment horizontal="center" vertical="top"/>
    </xf>
    <xf numFmtId="0" fontId="6" fillId="3" borderId="15" xfId="0" applyFont="1" applyFill="1" applyBorder="1" applyAlignment="1">
      <alignment horizontal="center" vertical="center"/>
    </xf>
    <xf numFmtId="0" fontId="6" fillId="3" borderId="5" xfId="0" applyFont="1" applyFill="1" applyBorder="1" applyAlignment="1">
      <alignment vertical="center"/>
    </xf>
    <xf numFmtId="3" fontId="17" fillId="3" borderId="13" xfId="0" applyNumberFormat="1" applyFont="1" applyFill="1" applyBorder="1" applyAlignment="1">
      <alignment horizontal="center" vertical="center"/>
    </xf>
    <xf numFmtId="0" fontId="16" fillId="3" borderId="0" xfId="0" applyFont="1" applyFill="1" applyAlignment="1">
      <alignment vertical="center"/>
    </xf>
    <xf numFmtId="0" fontId="12" fillId="3" borderId="0" xfId="0" applyFont="1" applyFill="1" applyBorder="1" applyAlignment="1">
      <alignment vertical="center"/>
    </xf>
    <xf numFmtId="0" fontId="17" fillId="3" borderId="9" xfId="0" applyFont="1" applyFill="1" applyBorder="1" applyAlignment="1">
      <alignment vertical="center"/>
    </xf>
    <xf numFmtId="3" fontId="17" fillId="3" borderId="0" xfId="0" applyNumberFormat="1" applyFont="1" applyFill="1" applyAlignment="1">
      <alignment vertical="center"/>
    </xf>
    <xf numFmtId="0" fontId="6" fillId="3" borderId="1" xfId="0" applyFont="1" applyFill="1" applyBorder="1" applyAlignment="1">
      <alignment horizontal="centerContinuous" vertical="center" wrapText="1"/>
    </xf>
    <xf numFmtId="0" fontId="6" fillId="3" borderId="2" xfId="0" applyFont="1" applyFill="1" applyBorder="1" applyAlignment="1">
      <alignment horizontal="centerContinuous" wrapText="1"/>
    </xf>
    <xf numFmtId="0" fontId="6" fillId="3" borderId="2" xfId="0" applyFont="1" applyFill="1" applyBorder="1" applyAlignment="1">
      <alignment horizontal="centerContinuous" vertical="center" wrapText="1"/>
    </xf>
    <xf numFmtId="0" fontId="10" fillId="3" borderId="16" xfId="0" applyFont="1" applyFill="1" applyBorder="1" applyAlignment="1">
      <alignment horizontal="centerContinuous" vertical="center"/>
    </xf>
    <xf numFmtId="0" fontId="6" fillId="3" borderId="17" xfId="0" applyFont="1" applyFill="1" applyBorder="1" applyAlignment="1">
      <alignment horizontal="centerContinuous" vertical="center"/>
    </xf>
    <xf numFmtId="0" fontId="6" fillId="3" borderId="18" xfId="0" applyFont="1" applyFill="1" applyBorder="1" applyAlignment="1">
      <alignment horizontal="centerContinuous" vertical="center"/>
    </xf>
    <xf numFmtId="0" fontId="10" fillId="3" borderId="2" xfId="0" applyFont="1" applyFill="1" applyBorder="1" applyAlignment="1">
      <alignment horizontal="centerContinuous" wrapText="1"/>
    </xf>
    <xf numFmtId="0" fontId="10" fillId="3" borderId="15" xfId="0" applyFont="1" applyFill="1" applyBorder="1" applyAlignment="1">
      <alignment horizontal="center" wrapText="1"/>
    </xf>
    <xf numFmtId="0" fontId="10" fillId="3" borderId="7" xfId="0" applyFont="1" applyFill="1" applyBorder="1" applyAlignment="1">
      <alignment horizontal="centerContinuous" vertical="center" wrapText="1"/>
    </xf>
    <xf numFmtId="0" fontId="10" fillId="3" borderId="5" xfId="0" applyFont="1" applyFill="1" applyBorder="1" applyAlignment="1">
      <alignment horizontal="centerContinuous" vertical="top" wrapText="1"/>
    </xf>
    <xf numFmtId="0" fontId="10" fillId="3" borderId="13" xfId="0" applyFont="1" applyFill="1" applyBorder="1" applyAlignment="1">
      <alignment horizontal="centerContinuous" vertical="top" wrapText="1"/>
    </xf>
    <xf numFmtId="0" fontId="10" fillId="3" borderId="18" xfId="0" applyFont="1" applyFill="1" applyBorder="1" applyAlignment="1">
      <alignment horizontal="centerContinuous" vertical="center" wrapText="1"/>
    </xf>
    <xf numFmtId="0" fontId="6" fillId="3" borderId="19" xfId="0" applyFont="1" applyFill="1" applyBorder="1" applyAlignment="1">
      <alignment horizontal="center" vertical="center"/>
    </xf>
    <xf numFmtId="3" fontId="17" fillId="3" borderId="19" xfId="0" applyNumberFormat="1"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6" xfId="0" applyFont="1" applyFill="1" applyBorder="1" applyAlignment="1">
      <alignment vertical="center" wrapText="1"/>
    </xf>
    <xf numFmtId="0" fontId="10" fillId="3" borderId="20" xfId="0" applyFont="1" applyFill="1" applyBorder="1" applyAlignment="1">
      <alignment horizontal="centerContinuous" vertical="center"/>
    </xf>
    <xf numFmtId="0" fontId="17" fillId="3" borderId="21" xfId="0" applyFont="1" applyFill="1" applyBorder="1" applyAlignment="1">
      <alignment horizontal="centerContinuous" vertical="center"/>
    </xf>
    <xf numFmtId="0" fontId="6" fillId="3" borderId="22" xfId="0" applyFont="1" applyFill="1" applyBorder="1" applyAlignment="1">
      <alignment horizontal="centerContinuous" vertical="center"/>
    </xf>
    <xf numFmtId="0" fontId="6" fillId="3" borderId="23" xfId="0" applyFont="1" applyFill="1" applyBorder="1" applyAlignment="1">
      <alignment horizontal="centerContinuous" vertical="center"/>
    </xf>
    <xf numFmtId="0" fontId="10" fillId="3" borderId="24" xfId="0" applyFont="1" applyFill="1" applyBorder="1" applyAlignment="1">
      <alignment horizontal="centerContinuous" vertical="center" wrapText="1"/>
    </xf>
    <xf numFmtId="0" fontId="10" fillId="5" borderId="25" xfId="0" applyFont="1" applyFill="1" applyBorder="1" applyAlignment="1">
      <alignment vertical="center" wrapText="1"/>
    </xf>
    <xf numFmtId="0" fontId="17" fillId="3" borderId="26" xfId="0" applyFont="1" applyFill="1" applyBorder="1" applyAlignment="1">
      <alignment horizontal="center" vertical="center"/>
    </xf>
    <xf numFmtId="0" fontId="17" fillId="5" borderId="27" xfId="0" applyFont="1" applyFill="1" applyBorder="1" applyAlignment="1">
      <alignment horizontal="center" vertical="center"/>
    </xf>
    <xf numFmtId="3" fontId="17" fillId="4" borderId="26" xfId="0" applyNumberFormat="1" applyFont="1" applyFill="1" applyBorder="1" applyAlignment="1">
      <alignment horizontal="center" vertical="center"/>
    </xf>
    <xf numFmtId="3" fontId="17" fillId="6" borderId="27" xfId="0" applyNumberFormat="1" applyFont="1" applyFill="1" applyBorder="1" applyAlignment="1">
      <alignment horizontal="center" vertical="center"/>
    </xf>
    <xf numFmtId="3" fontId="17" fillId="3" borderId="26" xfId="0" applyNumberFormat="1" applyFont="1" applyFill="1" applyBorder="1" applyAlignment="1">
      <alignment horizontal="center" vertical="center"/>
    </xf>
    <xf numFmtId="3" fontId="17" fillId="5" borderId="27" xfId="0" applyNumberFormat="1" applyFont="1" applyFill="1" applyBorder="1" applyAlignment="1">
      <alignment horizontal="center" vertical="center"/>
    </xf>
    <xf numFmtId="3" fontId="17" fillId="3" borderId="26" xfId="0" quotePrefix="1" applyNumberFormat="1" applyFont="1" applyFill="1" applyBorder="1" applyAlignment="1">
      <alignment horizontal="center" vertical="center"/>
    </xf>
    <xf numFmtId="0" fontId="10" fillId="3" borderId="28" xfId="0" applyFont="1" applyFill="1" applyBorder="1" applyAlignment="1">
      <alignment horizontal="centerContinuous" vertical="center"/>
    </xf>
    <xf numFmtId="0" fontId="20" fillId="5" borderId="29" xfId="0" applyFont="1" applyFill="1" applyBorder="1" applyAlignment="1">
      <alignment vertical="center"/>
    </xf>
    <xf numFmtId="0" fontId="6" fillId="3" borderId="30" xfId="0" applyFont="1" applyFill="1" applyBorder="1" applyAlignment="1">
      <alignment horizontal="centerContinuous" vertical="center"/>
    </xf>
    <xf numFmtId="0" fontId="10" fillId="5" borderId="31" xfId="0" applyFont="1" applyFill="1" applyBorder="1" applyAlignment="1">
      <alignment vertical="center" wrapText="1"/>
    </xf>
    <xf numFmtId="0" fontId="17" fillId="5" borderId="32" xfId="0" applyFont="1" applyFill="1" applyBorder="1" applyAlignment="1">
      <alignment horizontal="center" vertical="center"/>
    </xf>
    <xf numFmtId="3" fontId="17" fillId="5" borderId="32" xfId="0" applyNumberFormat="1" applyFont="1" applyFill="1" applyBorder="1" applyAlignment="1">
      <alignment horizontal="center" vertical="center"/>
    </xf>
    <xf numFmtId="3" fontId="26" fillId="5" borderId="33" xfId="0" applyNumberFormat="1" applyFont="1" applyFill="1" applyBorder="1" applyAlignment="1" applyProtection="1">
      <alignment horizontal="center" vertical="center"/>
      <protection locked="0"/>
    </xf>
    <xf numFmtId="165" fontId="17" fillId="3" borderId="0" xfId="0" applyNumberFormat="1" applyFont="1" applyFill="1" applyAlignment="1">
      <alignment vertical="center"/>
    </xf>
    <xf numFmtId="3" fontId="26" fillId="5" borderId="34" xfId="0" applyNumberFormat="1" applyFont="1" applyFill="1" applyBorder="1" applyAlignment="1" applyProtection="1">
      <alignment horizontal="center" vertical="center"/>
      <protection locked="0"/>
    </xf>
    <xf numFmtId="3" fontId="17" fillId="5" borderId="34" xfId="0" applyNumberFormat="1" applyFont="1" applyFill="1" applyBorder="1" applyAlignment="1">
      <alignment horizontal="center" vertical="center"/>
    </xf>
    <xf numFmtId="3" fontId="26" fillId="5" borderId="35" xfId="0" applyNumberFormat="1" applyFont="1" applyFill="1" applyBorder="1" applyAlignment="1" applyProtection="1">
      <alignment horizontal="center" vertical="center"/>
      <protection locked="0"/>
    </xf>
    <xf numFmtId="0" fontId="10" fillId="5" borderId="36" xfId="0" applyFont="1" applyFill="1" applyBorder="1" applyAlignment="1">
      <alignment vertical="center" wrapText="1"/>
    </xf>
    <xf numFmtId="0" fontId="17" fillId="5" borderId="35" xfId="0" applyFont="1" applyFill="1" applyBorder="1" applyAlignment="1">
      <alignment horizontal="center" vertical="center"/>
    </xf>
    <xf numFmtId="3" fontId="17" fillId="5" borderId="35" xfId="0" applyNumberFormat="1" applyFont="1" applyFill="1" applyBorder="1" applyAlignment="1">
      <alignment horizontal="center" vertical="center"/>
    </xf>
    <xf numFmtId="3" fontId="28" fillId="3" borderId="9" xfId="0" quotePrefix="1" applyNumberFormat="1" applyFont="1" applyFill="1" applyBorder="1" applyAlignment="1">
      <alignment horizontal="center" vertical="center"/>
    </xf>
    <xf numFmtId="3" fontId="28" fillId="3" borderId="9" xfId="0" applyNumberFormat="1" applyFont="1" applyFill="1" applyBorder="1" applyAlignment="1">
      <alignment horizontal="center" vertical="center"/>
    </xf>
    <xf numFmtId="0" fontId="10" fillId="3" borderId="0" xfId="0" quotePrefix="1" applyFont="1" applyFill="1" applyBorder="1" applyAlignment="1">
      <alignment horizontal="left" vertical="center"/>
    </xf>
    <xf numFmtId="3" fontId="28" fillId="4" borderId="9" xfId="0" applyNumberFormat="1" applyFont="1" applyFill="1" applyBorder="1" applyAlignment="1">
      <alignment horizontal="center" vertical="center"/>
    </xf>
    <xf numFmtId="0" fontId="29" fillId="3" borderId="9" xfId="0" quotePrefix="1" applyFont="1" applyFill="1" applyBorder="1" applyAlignment="1">
      <alignment horizontal="center" vertical="center"/>
    </xf>
    <xf numFmtId="0" fontId="30" fillId="3" borderId="9" xfId="0" applyFont="1" applyFill="1" applyBorder="1" applyAlignment="1">
      <alignment horizontal="center" vertical="center"/>
    </xf>
    <xf numFmtId="0" fontId="29" fillId="3" borderId="9" xfId="0" applyFont="1" applyFill="1" applyBorder="1" applyAlignment="1">
      <alignment horizontal="center" vertical="center"/>
    </xf>
    <xf numFmtId="0" fontId="29" fillId="3" borderId="13" xfId="0" quotePrefix="1" applyFont="1" applyFill="1" applyBorder="1" applyAlignment="1">
      <alignment horizontal="center" vertical="center"/>
    </xf>
    <xf numFmtId="3" fontId="31" fillId="3" borderId="9" xfId="0" quotePrefix="1" applyNumberFormat="1" applyFont="1" applyFill="1" applyBorder="1" applyAlignment="1">
      <alignment horizontal="center" vertical="center"/>
    </xf>
    <xf numFmtId="3" fontId="32" fillId="3" borderId="37" xfId="0" applyNumberFormat="1" applyFont="1" applyFill="1" applyBorder="1" applyAlignment="1" applyProtection="1">
      <alignment horizontal="center" vertical="center"/>
      <protection locked="0"/>
    </xf>
    <xf numFmtId="3" fontId="33" fillId="3" borderId="37" xfId="0" applyNumberFormat="1" applyFont="1" applyFill="1" applyBorder="1" applyAlignment="1" applyProtection="1">
      <alignment horizontal="center" vertical="center"/>
      <protection locked="0"/>
    </xf>
    <xf numFmtId="3" fontId="34" fillId="3" borderId="19" xfId="0" applyNumberFormat="1" applyFont="1" applyFill="1" applyBorder="1" applyAlignment="1" applyProtection="1">
      <alignment horizontal="center" vertical="center"/>
      <protection locked="0"/>
    </xf>
    <xf numFmtId="3" fontId="32" fillId="3" borderId="38" xfId="0" applyNumberFormat="1" applyFont="1" applyFill="1" applyBorder="1" applyAlignment="1" applyProtection="1">
      <alignment horizontal="center" vertical="center"/>
      <protection locked="0"/>
    </xf>
    <xf numFmtId="3" fontId="28" fillId="6" borderId="32" xfId="0" applyNumberFormat="1" applyFont="1" applyFill="1" applyBorder="1" applyAlignment="1">
      <alignment horizontal="center" vertical="center"/>
    </xf>
    <xf numFmtId="0" fontId="0" fillId="3" borderId="0" xfId="0" applyFill="1" applyAlignment="1">
      <alignment horizontal="center"/>
    </xf>
    <xf numFmtId="0" fontId="0" fillId="5" borderId="39" xfId="0" applyFill="1" applyBorder="1"/>
    <xf numFmtId="0" fontId="0" fillId="5" borderId="40" xfId="0" applyFill="1" applyBorder="1"/>
    <xf numFmtId="0" fontId="0" fillId="5" borderId="41" xfId="0" applyFill="1" applyBorder="1"/>
    <xf numFmtId="0" fontId="0" fillId="5" borderId="42" xfId="0" applyFill="1" applyBorder="1"/>
    <xf numFmtId="0" fontId="0" fillId="3" borderId="39" xfId="0" applyFill="1" applyBorder="1"/>
    <xf numFmtId="0" fontId="0" fillId="3" borderId="43" xfId="0" applyFill="1" applyBorder="1" applyAlignment="1">
      <alignment vertical="center"/>
    </xf>
    <xf numFmtId="0" fontId="0" fillId="3" borderId="21" xfId="0" applyFill="1" applyBorder="1" applyAlignment="1">
      <alignment horizontal="center" vertical="center"/>
    </xf>
    <xf numFmtId="0" fontId="0" fillId="3" borderId="40" xfId="0" applyFill="1" applyBorder="1"/>
    <xf numFmtId="0" fontId="1" fillId="3" borderId="35" xfId="0" applyFont="1" applyFill="1" applyBorder="1" applyAlignment="1">
      <alignment horizontal="center" vertical="center"/>
    </xf>
    <xf numFmtId="0" fontId="0" fillId="3" borderId="44" xfId="0" applyFill="1" applyBorder="1"/>
    <xf numFmtId="0" fontId="1" fillId="3" borderId="19" xfId="0" applyFont="1" applyFill="1" applyBorder="1" applyAlignment="1">
      <alignment vertical="center"/>
    </xf>
    <xf numFmtId="0" fontId="0" fillId="3" borderId="35" xfId="0" applyFill="1" applyBorder="1"/>
    <xf numFmtId="3" fontId="0" fillId="3" borderId="0" xfId="0" applyNumberFormat="1" applyFill="1" applyBorder="1" applyAlignment="1">
      <alignment horizontal="center" vertical="center"/>
    </xf>
    <xf numFmtId="3" fontId="21" fillId="3" borderId="26" xfId="0" applyNumberFormat="1" applyFont="1" applyFill="1" applyBorder="1" applyAlignment="1" applyProtection="1">
      <alignment horizontal="center" vertical="center"/>
      <protection locked="0"/>
    </xf>
    <xf numFmtId="3" fontId="21" fillId="3" borderId="9" xfId="0" applyNumberFormat="1" applyFont="1" applyFill="1" applyBorder="1" applyAlignment="1" applyProtection="1">
      <alignment horizontal="center" vertical="center"/>
      <protection locked="0"/>
    </xf>
    <xf numFmtId="3" fontId="21" fillId="3" borderId="45" xfId="0" applyNumberFormat="1" applyFont="1" applyFill="1" applyBorder="1" applyAlignment="1" applyProtection="1">
      <alignment horizontal="center" vertical="center"/>
      <protection locked="0"/>
    </xf>
    <xf numFmtId="3" fontId="28" fillId="3" borderId="26" xfId="0" quotePrefix="1" applyNumberFormat="1" applyFont="1" applyFill="1" applyBorder="1" applyAlignment="1">
      <alignment horizontal="center" vertical="center"/>
    </xf>
    <xf numFmtId="3" fontId="28" fillId="4" borderId="26" xfId="0" applyNumberFormat="1" applyFont="1" applyFill="1" applyBorder="1" applyAlignment="1">
      <alignment horizontal="center" vertical="center"/>
    </xf>
    <xf numFmtId="3" fontId="28" fillId="3" borderId="26" xfId="0" applyNumberFormat="1" applyFont="1" applyFill="1" applyBorder="1" applyAlignment="1">
      <alignment horizontal="center" vertical="center"/>
    </xf>
    <xf numFmtId="3" fontId="21" fillId="3" borderId="19" xfId="0" applyNumberFormat="1" applyFont="1" applyFill="1" applyBorder="1" applyAlignment="1" applyProtection="1">
      <alignment horizontal="center" vertical="center"/>
      <protection locked="0"/>
    </xf>
    <xf numFmtId="3" fontId="21" fillId="3" borderId="46" xfId="0" applyNumberFormat="1" applyFont="1" applyFill="1" applyBorder="1" applyAlignment="1" applyProtection="1">
      <alignment horizontal="center" vertical="center"/>
      <protection locked="0"/>
    </xf>
    <xf numFmtId="3" fontId="21" fillId="3" borderId="47" xfId="0" applyNumberFormat="1" applyFont="1" applyFill="1" applyBorder="1" applyAlignment="1" applyProtection="1">
      <alignment horizontal="center" vertical="center"/>
      <protection locked="0"/>
    </xf>
    <xf numFmtId="3" fontId="21" fillId="3" borderId="48" xfId="0" applyNumberFormat="1" applyFont="1" applyFill="1" applyBorder="1" applyAlignment="1" applyProtection="1">
      <alignment horizontal="center" vertical="center"/>
      <protection locked="0"/>
    </xf>
    <xf numFmtId="0" fontId="14" fillId="3" borderId="0" xfId="3" applyFont="1" applyFill="1" applyAlignment="1">
      <alignment horizontal="left" vertical="center"/>
    </xf>
    <xf numFmtId="0" fontId="10" fillId="3" borderId="0" xfId="3" applyFont="1" applyFill="1" applyBorder="1" applyAlignment="1">
      <alignment horizontal="centerContinuous" vertical="center"/>
    </xf>
    <xf numFmtId="0" fontId="4" fillId="3" borderId="0" xfId="3" applyFont="1" applyFill="1" applyAlignment="1">
      <alignment horizontal="centerContinuous" vertical="center"/>
    </xf>
    <xf numFmtId="0" fontId="3" fillId="3" borderId="0" xfId="3" applyFont="1" applyFill="1"/>
    <xf numFmtId="0" fontId="14" fillId="3" borderId="0" xfId="3" applyFont="1" applyFill="1" applyBorder="1" applyAlignment="1">
      <alignment horizontal="center" vertical="center"/>
    </xf>
    <xf numFmtId="0" fontId="27" fillId="3" borderId="0" xfId="3" applyFill="1" applyAlignment="1">
      <alignment vertical="center"/>
    </xf>
    <xf numFmtId="0" fontId="13" fillId="3" borderId="0" xfId="3" applyFont="1" applyFill="1" applyAlignment="1">
      <alignment horizontal="center" vertical="center"/>
    </xf>
    <xf numFmtId="0" fontId="36" fillId="3" borderId="0" xfId="3" applyFont="1" applyFill="1" applyBorder="1" applyAlignment="1">
      <alignment horizontal="centerContinuous" vertical="center"/>
    </xf>
    <xf numFmtId="0" fontId="5" fillId="3" borderId="0" xfId="3" applyFont="1" applyFill="1" applyAlignment="1">
      <alignment horizontal="centerContinuous" vertical="center"/>
    </xf>
    <xf numFmtId="0" fontId="13" fillId="3" borderId="0" xfId="3" applyFont="1" applyFill="1" applyAlignment="1">
      <alignment horizontal="centerContinuous" vertical="center"/>
    </xf>
    <xf numFmtId="0" fontId="3" fillId="3" borderId="16" xfId="3" applyFont="1" applyFill="1" applyBorder="1"/>
    <xf numFmtId="0" fontId="3" fillId="3" borderId="17" xfId="3" applyFont="1" applyFill="1" applyBorder="1"/>
    <xf numFmtId="0" fontId="10" fillId="3" borderId="17" xfId="3" applyFont="1" applyFill="1" applyBorder="1" applyAlignment="1">
      <alignment horizontal="center" vertical="center"/>
    </xf>
    <xf numFmtId="0" fontId="6" fillId="3" borderId="17" xfId="3" applyFont="1" applyFill="1" applyBorder="1" applyAlignment="1">
      <alignment horizontal="center" vertical="center"/>
    </xf>
    <xf numFmtId="0" fontId="6" fillId="3" borderId="18" xfId="3" applyFont="1" applyFill="1" applyBorder="1" applyAlignment="1">
      <alignment horizontal="center" vertical="center"/>
    </xf>
    <xf numFmtId="0" fontId="6" fillId="3" borderId="1" xfId="3" applyFont="1" applyFill="1" applyBorder="1" applyAlignment="1">
      <alignment horizontal="center" vertical="center"/>
    </xf>
    <xf numFmtId="0" fontId="27" fillId="3" borderId="0" xfId="3" applyFill="1"/>
    <xf numFmtId="0" fontId="6" fillId="3" borderId="8" xfId="3" applyFont="1" applyFill="1" applyBorder="1" applyAlignment="1">
      <alignment horizontal="center" vertical="center"/>
    </xf>
    <xf numFmtId="0" fontId="6" fillId="3" borderId="4" xfId="3" applyFont="1" applyFill="1" applyBorder="1" applyAlignment="1">
      <alignment horizontal="center" vertical="center"/>
    </xf>
    <xf numFmtId="0" fontId="37" fillId="3" borderId="8" xfId="3" quotePrefix="1" applyFont="1" applyFill="1" applyBorder="1" applyAlignment="1">
      <alignment vertical="center"/>
    </xf>
    <xf numFmtId="0" fontId="10" fillId="3" borderId="0" xfId="3" applyFont="1" applyFill="1" applyBorder="1" applyAlignment="1">
      <alignment vertical="center"/>
    </xf>
    <xf numFmtId="0" fontId="6" fillId="3" borderId="19" xfId="3" applyFont="1" applyFill="1" applyBorder="1" applyAlignment="1">
      <alignment vertical="center"/>
    </xf>
    <xf numFmtId="0" fontId="17" fillId="3" borderId="9" xfId="1" applyNumberFormat="1" applyFont="1" applyFill="1" applyBorder="1" applyAlignment="1">
      <alignment horizontal="center" vertical="center"/>
    </xf>
    <xf numFmtId="0" fontId="38" fillId="3" borderId="8" xfId="3" applyFont="1" applyFill="1" applyBorder="1" applyAlignment="1">
      <alignment vertical="center"/>
    </xf>
    <xf numFmtId="0" fontId="17" fillId="4" borderId="9" xfId="1" applyNumberFormat="1" applyFont="1" applyFill="1" applyBorder="1" applyAlignment="1">
      <alignment horizontal="center" vertical="center"/>
    </xf>
    <xf numFmtId="0" fontId="37" fillId="3" borderId="8" xfId="3" applyFont="1" applyFill="1" applyBorder="1" applyAlignment="1">
      <alignment vertical="center"/>
    </xf>
    <xf numFmtId="0" fontId="39" fillId="3" borderId="8" xfId="3" applyFont="1" applyFill="1" applyBorder="1" applyAlignment="1">
      <alignment vertical="center"/>
    </xf>
    <xf numFmtId="0" fontId="39" fillId="3" borderId="4" xfId="3" applyFont="1" applyFill="1" applyBorder="1" applyAlignment="1">
      <alignment vertical="center"/>
    </xf>
    <xf numFmtId="0" fontId="6" fillId="3" borderId="5" xfId="3" applyFont="1" applyFill="1" applyBorder="1" applyAlignment="1">
      <alignment vertical="center"/>
    </xf>
    <xf numFmtId="0" fontId="17" fillId="4" borderId="13" xfId="1" applyNumberFormat="1" applyFont="1" applyFill="1" applyBorder="1" applyAlignment="1">
      <alignment horizontal="center" vertical="center"/>
    </xf>
    <xf numFmtId="0" fontId="37" fillId="3" borderId="0" xfId="3" applyFont="1" applyFill="1" applyAlignment="1">
      <alignment vertical="center"/>
    </xf>
    <xf numFmtId="0" fontId="18" fillId="3" borderId="0" xfId="3" applyFont="1" applyFill="1" applyAlignment="1">
      <alignment vertical="center"/>
    </xf>
    <xf numFmtId="0" fontId="6" fillId="3" borderId="0" xfId="3" applyFont="1" applyFill="1" applyAlignment="1">
      <alignment vertical="center"/>
    </xf>
    <xf numFmtId="0" fontId="6" fillId="3" borderId="0" xfId="3" applyFont="1" applyFill="1"/>
    <xf numFmtId="0" fontId="37" fillId="3" borderId="0" xfId="3" applyFont="1" applyFill="1" applyBorder="1" applyAlignment="1"/>
    <xf numFmtId="0" fontId="37" fillId="3" borderId="0" xfId="3" applyFont="1" applyFill="1" applyAlignment="1"/>
    <xf numFmtId="0" fontId="6" fillId="3" borderId="0" xfId="3" applyFont="1" applyFill="1" applyBorder="1" applyAlignment="1">
      <alignment vertical="center"/>
    </xf>
    <xf numFmtId="0" fontId="10" fillId="3" borderId="5" xfId="3" quotePrefix="1" applyFont="1" applyFill="1" applyBorder="1" applyAlignment="1">
      <alignment horizontal="left" vertical="center"/>
    </xf>
    <xf numFmtId="3" fontId="41" fillId="3" borderId="49" xfId="0" applyNumberFormat="1" applyFont="1" applyFill="1" applyBorder="1" applyAlignment="1" applyProtection="1">
      <alignment horizontal="center" vertical="center"/>
      <protection locked="0"/>
    </xf>
    <xf numFmtId="0" fontId="42" fillId="3" borderId="0" xfId="3" applyFont="1" applyFill="1"/>
    <xf numFmtId="0" fontId="43" fillId="3" borderId="9" xfId="3" applyFont="1" applyFill="1" applyBorder="1"/>
    <xf numFmtId="0" fontId="43" fillId="3" borderId="9" xfId="3" applyFont="1" applyFill="1" applyBorder="1" applyAlignment="1">
      <alignment horizontal="center"/>
    </xf>
    <xf numFmtId="0" fontId="20" fillId="5" borderId="11" xfId="0" quotePrefix="1" applyFont="1" applyFill="1" applyBorder="1" applyAlignment="1">
      <alignment horizontal="center" vertical="center"/>
    </xf>
    <xf numFmtId="0" fontId="0" fillId="3" borderId="50" xfId="0" applyFill="1" applyBorder="1"/>
    <xf numFmtId="0" fontId="1" fillId="3" borderId="6" xfId="0" applyFont="1" applyFill="1" applyBorder="1" applyAlignment="1">
      <alignment vertical="center"/>
    </xf>
    <xf numFmtId="0" fontId="0" fillId="3" borderId="5" xfId="0" applyFill="1" applyBorder="1" applyAlignment="1">
      <alignment horizontal="center" vertical="center"/>
    </xf>
    <xf numFmtId="0" fontId="0" fillId="3" borderId="51" xfId="0" applyFill="1" applyBorder="1"/>
    <xf numFmtId="3" fontId="26" fillId="5" borderId="52" xfId="0" applyNumberFormat="1" applyFont="1" applyFill="1" applyBorder="1" applyAlignment="1" applyProtection="1">
      <alignment horizontal="center" vertical="center"/>
      <protection locked="0"/>
    </xf>
    <xf numFmtId="3" fontId="26" fillId="5" borderId="47" xfId="0" applyNumberFormat="1" applyFont="1" applyFill="1" applyBorder="1" applyAlignment="1" applyProtection="1">
      <alignment horizontal="center" vertical="center"/>
      <protection locked="0"/>
    </xf>
    <xf numFmtId="0" fontId="17" fillId="3" borderId="1" xfId="0" applyFont="1" applyFill="1" applyBorder="1" applyAlignment="1">
      <alignment horizontal="centerContinuous" vertical="center"/>
    </xf>
    <xf numFmtId="3" fontId="24" fillId="3" borderId="45" xfId="0" applyNumberFormat="1" applyFont="1" applyFill="1" applyBorder="1" applyAlignment="1" applyProtection="1">
      <alignment horizontal="center" vertical="center"/>
      <protection locked="0"/>
    </xf>
    <xf numFmtId="0" fontId="46" fillId="0" borderId="0" xfId="0" applyFont="1" applyBorder="1" applyAlignment="1" applyProtection="1">
      <alignment horizontal="centerContinuous" vertical="center"/>
    </xf>
    <xf numFmtId="0" fontId="49" fillId="0" borderId="0" xfId="0" applyFont="1" applyAlignment="1" applyProtection="1">
      <alignment horizontal="centerContinuous" vertical="center"/>
    </xf>
    <xf numFmtId="0" fontId="50" fillId="2" borderId="0" xfId="3" applyFont="1" applyFill="1"/>
    <xf numFmtId="0" fontId="49" fillId="0" borderId="0" xfId="0" applyFont="1" applyBorder="1" applyAlignment="1" applyProtection="1">
      <alignment horizontal="centerContinuous" vertical="center"/>
    </xf>
    <xf numFmtId="0" fontId="49" fillId="0" borderId="0" xfId="0" applyFont="1" applyAlignment="1" applyProtection="1">
      <alignment horizontal="centerContinuous"/>
    </xf>
    <xf numFmtId="0" fontId="52" fillId="0" borderId="0" xfId="0" applyFont="1" applyBorder="1" applyAlignment="1" applyProtection="1">
      <alignment vertical="center"/>
    </xf>
    <xf numFmtId="49" fontId="49" fillId="0" borderId="0" xfId="0" applyNumberFormat="1" applyFont="1" applyFill="1" applyBorder="1" applyAlignment="1" applyProtection="1">
      <alignment vertical="top" wrapText="1"/>
    </xf>
    <xf numFmtId="49" fontId="27" fillId="0" borderId="0" xfId="0" applyNumberFormat="1" applyFont="1" applyBorder="1" applyAlignment="1" applyProtection="1">
      <alignment vertical="center"/>
    </xf>
    <xf numFmtId="0" fontId="27" fillId="0" borderId="0" xfId="0" applyFont="1" applyBorder="1" applyProtection="1"/>
    <xf numFmtId="0" fontId="27" fillId="0" borderId="0" xfId="0" applyFont="1" applyFill="1" applyBorder="1" applyAlignment="1" applyProtection="1">
      <alignment horizontal="right" vertical="center"/>
      <protection locked="0"/>
    </xf>
    <xf numFmtId="0" fontId="27" fillId="0" borderId="0" xfId="0" applyFont="1" applyFill="1" applyBorder="1" applyAlignment="1" applyProtection="1">
      <alignment horizontal="right" vertical="center"/>
    </xf>
    <xf numFmtId="0" fontId="50" fillId="2" borderId="0" xfId="3" applyFont="1" applyFill="1" applyAlignment="1">
      <alignment vertical="top"/>
    </xf>
    <xf numFmtId="0" fontId="52" fillId="2" borderId="7" xfId="3" applyFont="1" applyFill="1" applyBorder="1" applyAlignment="1"/>
    <xf numFmtId="0" fontId="46" fillId="0" borderId="0" xfId="0" applyFont="1" applyBorder="1" applyAlignment="1" applyProtection="1">
      <alignment vertical="center"/>
    </xf>
    <xf numFmtId="0" fontId="46" fillId="0" borderId="0" xfId="0" applyFont="1" applyAlignment="1" applyProtection="1"/>
    <xf numFmtId="0" fontId="55" fillId="0" borderId="0" xfId="0" applyFont="1"/>
    <xf numFmtId="49" fontId="27" fillId="0" borderId="0" xfId="0" applyNumberFormat="1" applyFont="1" applyFill="1" applyBorder="1" applyAlignment="1" applyProtection="1">
      <alignment vertical="top" wrapText="1"/>
    </xf>
    <xf numFmtId="0" fontId="55" fillId="0" borderId="0" xfId="0" applyFont="1" applyFill="1"/>
    <xf numFmtId="3" fontId="27" fillId="2" borderId="0" xfId="0" quotePrefix="1" applyNumberFormat="1" applyFont="1" applyFill="1" applyBorder="1" applyAlignment="1">
      <alignment horizontal="center" vertical="center"/>
    </xf>
    <xf numFmtId="0" fontId="27" fillId="2" borderId="0" xfId="0" applyFont="1" applyFill="1" applyAlignment="1">
      <alignment vertical="center"/>
    </xf>
    <xf numFmtId="0" fontId="27" fillId="2" borderId="0" xfId="0" applyFont="1" applyFill="1" applyBorder="1" applyAlignment="1">
      <alignment vertical="center"/>
    </xf>
    <xf numFmtId="0" fontId="27" fillId="2" borderId="0" xfId="3" applyFont="1" applyFill="1" applyAlignment="1">
      <alignment vertical="center"/>
    </xf>
    <xf numFmtId="0" fontId="27" fillId="2" borderId="0" xfId="3" applyFont="1" applyFill="1"/>
    <xf numFmtId="0" fontId="27" fillId="2" borderId="0" xfId="3" applyFont="1" applyFill="1" applyAlignment="1"/>
    <xf numFmtId="0" fontId="27" fillId="2" borderId="0" xfId="3" applyFont="1" applyFill="1" applyAlignment="1">
      <alignment vertical="top"/>
    </xf>
    <xf numFmtId="0" fontId="60" fillId="2" borderId="0" xfId="0" applyFont="1" applyFill="1" applyBorder="1" applyAlignment="1">
      <alignment horizontal="center" vertical="center"/>
    </xf>
    <xf numFmtId="0" fontId="27" fillId="0" borderId="7" xfId="0" applyFont="1" applyFill="1" applyBorder="1" applyAlignment="1">
      <alignment horizontal="left" vertical="center" wrapText="1" indent="9"/>
    </xf>
    <xf numFmtId="3" fontId="27" fillId="0" borderId="7" xfId="0" applyNumberFormat="1" applyFont="1" applyFill="1" applyBorder="1" applyAlignment="1" applyProtection="1">
      <alignment horizontal="center" vertical="center"/>
      <protection locked="0"/>
    </xf>
    <xf numFmtId="0" fontId="27" fillId="2" borderId="7" xfId="0" quotePrefix="1" applyFont="1" applyFill="1" applyBorder="1" applyAlignment="1">
      <alignment horizontal="center" vertical="center"/>
    </xf>
    <xf numFmtId="49" fontId="27" fillId="0" borderId="0" xfId="0" applyNumberFormat="1" applyFont="1" applyBorder="1" applyAlignment="1" applyProtection="1">
      <alignment horizontal="left" vertical="center"/>
    </xf>
    <xf numFmtId="0" fontId="1" fillId="5" borderId="43" xfId="0" applyFont="1" applyFill="1" applyBorder="1" applyAlignment="1">
      <alignment horizontal="center" vertical="center"/>
    </xf>
    <xf numFmtId="0" fontId="1" fillId="5" borderId="48" xfId="0" applyFont="1" applyFill="1" applyBorder="1" applyAlignment="1">
      <alignment horizontal="center" vertical="center"/>
    </xf>
    <xf numFmtId="0" fontId="1" fillId="5" borderId="21" xfId="0" quotePrefix="1" applyFont="1" applyFill="1" applyBorder="1" applyAlignment="1">
      <alignment horizontal="center" vertical="center"/>
    </xf>
    <xf numFmtId="0" fontId="1" fillId="5" borderId="53" xfId="0" quotePrefix="1" applyFont="1" applyFill="1" applyBorder="1" applyAlignment="1">
      <alignment horizontal="center" vertical="center"/>
    </xf>
    <xf numFmtId="0" fontId="1" fillId="3" borderId="35" xfId="0" applyFont="1" applyFill="1" applyBorder="1" applyAlignment="1">
      <alignment horizontal="center" vertical="center"/>
    </xf>
    <xf numFmtId="0" fontId="46" fillId="0" borderId="0" xfId="0" applyFont="1" applyAlignment="1" applyProtection="1">
      <alignment horizontal="center"/>
    </xf>
    <xf numFmtId="0" fontId="46" fillId="0" borderId="0" xfId="0" applyFont="1" applyBorder="1" applyAlignment="1" applyProtection="1">
      <alignment horizontal="center" vertical="center"/>
    </xf>
    <xf numFmtId="0" fontId="47" fillId="2" borderId="0" xfId="3" applyFont="1" applyFill="1" applyBorder="1" applyAlignment="1">
      <alignment horizontal="center" vertical="center"/>
    </xf>
    <xf numFmtId="3" fontId="27" fillId="2" borderId="5" xfId="3" applyNumberFormat="1" applyFont="1" applyFill="1" applyBorder="1" applyAlignment="1">
      <alignment horizontal="left" vertical="center" wrapText="1"/>
    </xf>
    <xf numFmtId="0" fontId="10" fillId="3" borderId="15" xfId="0" applyFont="1" applyFill="1" applyBorder="1" applyAlignment="1">
      <alignment horizontal="center" vertical="center"/>
    </xf>
    <xf numFmtId="0" fontId="10" fillId="3" borderId="13"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49" fontId="27" fillId="0" borderId="2" xfId="0" applyNumberFormat="1" applyFont="1" applyBorder="1" applyAlignment="1" applyProtection="1">
      <alignment vertical="center" wrapText="1"/>
    </xf>
    <xf numFmtId="0" fontId="27" fillId="0" borderId="2" xfId="0" applyFont="1" applyBorder="1" applyAlignment="1">
      <alignment wrapText="1"/>
    </xf>
    <xf numFmtId="49" fontId="27" fillId="0" borderId="0" xfId="0" applyNumberFormat="1" applyFont="1" applyBorder="1" applyAlignment="1" applyProtection="1">
      <alignment vertical="center" wrapText="1"/>
    </xf>
    <xf numFmtId="0" fontId="27" fillId="0" borderId="0" xfId="0" applyFont="1" applyAlignment="1">
      <alignment wrapText="1"/>
    </xf>
    <xf numFmtId="49" fontId="27" fillId="0" borderId="0" xfId="0" applyNumberFormat="1" applyFont="1" applyBorder="1" applyAlignment="1" applyProtection="1">
      <alignment horizontal="left" vertical="center"/>
    </xf>
    <xf numFmtId="0" fontId="27" fillId="2" borderId="5" xfId="3" applyFont="1" applyFill="1" applyBorder="1" applyAlignment="1">
      <alignment horizontal="left" vertical="center" wrapText="1"/>
    </xf>
    <xf numFmtId="0" fontId="58" fillId="0" borderId="15" xfId="4" applyFont="1" applyBorder="1" applyAlignment="1">
      <alignment horizontal="center" vertical="center"/>
    </xf>
    <xf numFmtId="0" fontId="58" fillId="0" borderId="13" xfId="4" applyFont="1" applyBorder="1" applyAlignment="1">
      <alignment horizontal="center" vertical="center"/>
    </xf>
    <xf numFmtId="0" fontId="54" fillId="2" borderId="0" xfId="0" applyFont="1" applyFill="1" applyAlignment="1">
      <alignment horizontal="left" vertical="center"/>
    </xf>
    <xf numFmtId="0" fontId="55" fillId="0" borderId="0" xfId="0" applyFont="1" applyAlignment="1">
      <alignment horizontal="left"/>
    </xf>
    <xf numFmtId="0" fontId="27" fillId="0" borderId="5" xfId="3" applyFont="1" applyFill="1" applyBorder="1" applyAlignment="1">
      <alignment horizontal="left" vertical="center" wrapText="1"/>
    </xf>
    <xf numFmtId="0" fontId="27" fillId="2" borderId="7" xfId="3" applyFont="1" applyFill="1" applyBorder="1" applyAlignment="1">
      <alignment horizontal="center" vertical="center"/>
    </xf>
    <xf numFmtId="0" fontId="27" fillId="2" borderId="2" xfId="3" applyFont="1" applyFill="1" applyBorder="1" applyAlignment="1">
      <alignment horizontal="left" wrapText="1"/>
    </xf>
    <xf numFmtId="0" fontId="6" fillId="3" borderId="2" xfId="3" applyFont="1" applyFill="1" applyBorder="1" applyAlignment="1">
      <alignment horizontal="center" vertical="center"/>
    </xf>
    <xf numFmtId="0" fontId="6" fillId="3" borderId="3" xfId="3" applyFont="1" applyFill="1" applyBorder="1" applyAlignment="1">
      <alignment horizontal="center" vertical="center"/>
    </xf>
    <xf numFmtId="0" fontId="6" fillId="3" borderId="0" xfId="3" applyFont="1" applyFill="1" applyBorder="1" applyAlignment="1">
      <alignment horizontal="center" vertical="center"/>
    </xf>
    <xf numFmtId="0" fontId="6" fillId="3" borderId="19" xfId="3" applyFont="1" applyFill="1" applyBorder="1" applyAlignment="1">
      <alignment horizontal="center" vertical="center"/>
    </xf>
    <xf numFmtId="0" fontId="6" fillId="3" borderId="5" xfId="3" applyFont="1" applyFill="1" applyBorder="1" applyAlignment="1">
      <alignment horizontal="center" vertical="center"/>
    </xf>
    <xf numFmtId="0" fontId="6" fillId="3" borderId="6" xfId="3" applyFont="1" applyFill="1" applyBorder="1" applyAlignment="1">
      <alignment horizontal="center" vertical="center"/>
    </xf>
    <xf numFmtId="0" fontId="10" fillId="3" borderId="16" xfId="3" applyFont="1" applyFill="1" applyBorder="1" applyAlignment="1">
      <alignment horizontal="center" vertical="center"/>
    </xf>
    <xf numFmtId="0" fontId="10" fillId="3" borderId="18" xfId="3" applyFont="1" applyFill="1" applyBorder="1" applyAlignment="1">
      <alignment horizontal="center" vertical="center"/>
    </xf>
    <xf numFmtId="0" fontId="6" fillId="3" borderId="18" xfId="3" applyFont="1" applyFill="1" applyBorder="1" applyAlignment="1">
      <alignment horizontal="center" vertical="center"/>
    </xf>
    <xf numFmtId="0" fontId="6" fillId="3" borderId="9" xfId="3" applyFont="1" applyFill="1" applyBorder="1" applyAlignment="1">
      <alignment horizontal="center" vertical="center" wrapText="1"/>
    </xf>
    <xf numFmtId="0" fontId="6" fillId="3" borderId="13" xfId="3" applyFont="1" applyFill="1" applyBorder="1" applyAlignment="1">
      <alignment horizontal="center" vertical="center" wrapText="1"/>
    </xf>
    <xf numFmtId="0" fontId="6" fillId="3" borderId="15" xfId="3" applyFont="1" applyFill="1" applyBorder="1" applyAlignment="1">
      <alignment horizontal="center" vertical="center" wrapText="1"/>
    </xf>
    <xf numFmtId="0" fontId="10" fillId="3" borderId="1" xfId="3" applyFont="1" applyFill="1" applyBorder="1" applyAlignment="1">
      <alignment horizontal="center" vertical="center" wrapText="1"/>
    </xf>
    <xf numFmtId="0" fontId="10" fillId="3" borderId="8" xfId="3" applyFont="1" applyFill="1" applyBorder="1" applyAlignment="1">
      <alignment horizontal="center" vertical="center" wrapText="1"/>
    </xf>
    <xf numFmtId="0" fontId="10" fillId="3" borderId="4" xfId="3" applyFont="1" applyFill="1" applyBorder="1" applyAlignment="1">
      <alignment horizontal="center" vertical="center" wrapText="1"/>
    </xf>
    <xf numFmtId="0" fontId="10" fillId="3" borderId="15" xfId="3" applyFont="1" applyFill="1" applyBorder="1" applyAlignment="1">
      <alignment horizontal="center" vertical="center" wrapText="1"/>
    </xf>
    <xf numFmtId="0" fontId="10" fillId="3" borderId="9" xfId="3" applyFont="1" applyFill="1" applyBorder="1" applyAlignment="1">
      <alignment horizontal="center" vertical="center" wrapText="1"/>
    </xf>
    <xf numFmtId="0" fontId="10" fillId="3" borderId="13" xfId="3" applyFont="1" applyFill="1" applyBorder="1" applyAlignment="1">
      <alignment horizontal="center" vertical="center" wrapText="1"/>
    </xf>
    <xf numFmtId="0" fontId="61" fillId="2" borderId="0" xfId="3" applyFont="1" applyFill="1" applyBorder="1" applyAlignment="1">
      <alignment horizontal="centerContinuous" vertical="center"/>
    </xf>
    <xf numFmtId="0" fontId="62" fillId="2" borderId="0" xfId="3" applyFont="1" applyFill="1" applyAlignment="1">
      <alignment horizontal="centerContinuous" vertical="center"/>
    </xf>
    <xf numFmtId="0" fontId="63" fillId="2" borderId="0" xfId="3" applyFont="1" applyFill="1"/>
    <xf numFmtId="0" fontId="64" fillId="2" borderId="0" xfId="0" applyFont="1" applyFill="1" applyBorder="1" applyAlignment="1">
      <alignment horizontal="center" vertical="center"/>
    </xf>
    <xf numFmtId="0" fontId="65" fillId="2" borderId="0" xfId="3" applyFont="1" applyFill="1" applyAlignment="1">
      <alignment vertical="center"/>
    </xf>
    <xf numFmtId="0" fontId="52" fillId="2" borderId="0" xfId="3" applyFont="1" applyFill="1" applyBorder="1" applyAlignment="1">
      <alignment horizontal="center" vertical="center"/>
    </xf>
    <xf numFmtId="0" fontId="27" fillId="2" borderId="7" xfId="0" applyFont="1" applyFill="1" applyBorder="1" applyAlignment="1">
      <alignment horizontal="center" vertical="center" wrapText="1"/>
    </xf>
    <xf numFmtId="0" fontId="27" fillId="2" borderId="7" xfId="0" applyFont="1" applyFill="1" applyBorder="1" applyAlignment="1">
      <alignment horizontal="centerContinuous" vertical="center" wrapText="1"/>
    </xf>
    <xf numFmtId="0" fontId="61" fillId="2" borderId="7" xfId="0" applyFont="1" applyFill="1" applyBorder="1" applyAlignment="1">
      <alignment horizontal="center" vertical="center"/>
    </xf>
    <xf numFmtId="0" fontId="66" fillId="2" borderId="0" xfId="0" applyFont="1" applyFill="1" applyAlignment="1">
      <alignment vertical="center"/>
    </xf>
    <xf numFmtId="0" fontId="52" fillId="2" borderId="7" xfId="0" applyFont="1" applyFill="1" applyBorder="1" applyAlignment="1">
      <alignment horizontal="left" wrapText="1"/>
    </xf>
    <xf numFmtId="3" fontId="27" fillId="8" borderId="7" xfId="0" applyNumberFormat="1" applyFont="1" applyFill="1" applyBorder="1" applyAlignment="1" applyProtection="1">
      <alignment horizontal="center" vertical="center"/>
      <protection locked="0"/>
    </xf>
    <xf numFmtId="0" fontId="66" fillId="2" borderId="0" xfId="0" applyFont="1" applyFill="1" applyAlignment="1"/>
    <xf numFmtId="0" fontId="27" fillId="2" borderId="7" xfId="0" applyFont="1" applyFill="1" applyBorder="1" applyAlignment="1">
      <alignment horizontal="left" vertical="center" wrapText="1" indent="4"/>
    </xf>
    <xf numFmtId="3" fontId="60" fillId="2" borderId="7" xfId="0" applyNumberFormat="1" applyFont="1" applyFill="1" applyBorder="1" applyAlignment="1" applyProtection="1">
      <alignment horizontal="center" vertical="center"/>
      <protection locked="0"/>
    </xf>
    <xf numFmtId="3" fontId="60" fillId="2" borderId="7" xfId="0" quotePrefix="1" applyNumberFormat="1" applyFont="1" applyFill="1" applyBorder="1" applyAlignment="1" applyProtection="1">
      <alignment horizontal="left" vertical="center"/>
      <protection locked="0"/>
    </xf>
    <xf numFmtId="166" fontId="60" fillId="7" borderId="7" xfId="0" applyNumberFormat="1" applyFont="1" applyFill="1" applyBorder="1" applyAlignment="1" applyProtection="1">
      <alignment horizontal="center" vertical="center"/>
      <protection locked="0"/>
    </xf>
    <xf numFmtId="3" fontId="66" fillId="2" borderId="0" xfId="0" quotePrefix="1" applyNumberFormat="1" applyFont="1" applyFill="1" applyBorder="1" applyAlignment="1">
      <alignment horizontal="center" vertical="center"/>
    </xf>
    <xf numFmtId="0" fontId="66" fillId="2" borderId="0" xfId="0" applyFont="1" applyFill="1" applyBorder="1" applyAlignment="1">
      <alignment vertical="center"/>
    </xf>
    <xf numFmtId="3" fontId="66" fillId="2" borderId="0" xfId="0" applyNumberFormat="1" applyFont="1" applyFill="1" applyBorder="1" applyAlignment="1">
      <alignment vertical="center"/>
    </xf>
    <xf numFmtId="0" fontId="27" fillId="2" borderId="7" xfId="0" applyFont="1" applyFill="1" applyBorder="1" applyAlignment="1">
      <alignment vertical="center"/>
    </xf>
    <xf numFmtId="166" fontId="60" fillId="2" borderId="7" xfId="0" applyNumberFormat="1" applyFont="1" applyFill="1" applyBorder="1" applyAlignment="1" applyProtection="1">
      <alignment horizontal="center" vertical="top"/>
      <protection locked="0"/>
    </xf>
    <xf numFmtId="3" fontId="66" fillId="2" borderId="0" xfId="0" quotePrefix="1" applyNumberFormat="1" applyFont="1" applyFill="1" applyBorder="1" applyAlignment="1">
      <alignment horizontal="center" vertical="top"/>
    </xf>
    <xf numFmtId="3" fontId="66" fillId="2" borderId="0" xfId="0" applyNumberFormat="1" applyFont="1" applyFill="1" applyBorder="1" applyAlignment="1">
      <alignment horizontal="center" vertical="top"/>
    </xf>
    <xf numFmtId="0" fontId="66" fillId="2" borderId="0" xfId="0" applyFont="1" applyFill="1" applyAlignment="1">
      <alignment vertical="top"/>
    </xf>
    <xf numFmtId="0" fontId="52" fillId="2" borderId="7" xfId="0" applyFont="1" applyFill="1" applyBorder="1" applyAlignment="1"/>
    <xf numFmtId="0" fontId="66" fillId="2" borderId="0" xfId="0" applyFont="1" applyFill="1" applyBorder="1" applyAlignment="1"/>
    <xf numFmtId="166" fontId="60" fillId="7" borderId="7" xfId="0" applyNumberFormat="1" applyFont="1" applyFill="1" applyBorder="1" applyAlignment="1" applyProtection="1">
      <alignment horizontal="center" vertical="top"/>
      <protection locked="0"/>
    </xf>
    <xf numFmtId="3" fontId="27" fillId="8" borderId="7" xfId="0" applyNumberFormat="1" applyFont="1" applyFill="1" applyBorder="1" applyAlignment="1" applyProtection="1">
      <alignment horizontal="center" vertical="center"/>
      <protection locked="0"/>
    </xf>
    <xf numFmtId="166" fontId="60" fillId="0" borderId="7" xfId="0" applyNumberFormat="1" applyFont="1" applyFill="1" applyBorder="1" applyAlignment="1" applyProtection="1">
      <alignment horizontal="center" vertical="top"/>
      <protection locked="0"/>
    </xf>
    <xf numFmtId="0" fontId="27" fillId="2" borderId="7" xfId="0" applyFont="1" applyFill="1" applyBorder="1" applyAlignment="1">
      <alignment horizontal="left" vertical="center"/>
    </xf>
    <xf numFmtId="166" fontId="60" fillId="0" borderId="7" xfId="0" applyNumberFormat="1" applyFont="1" applyFill="1" applyBorder="1" applyAlignment="1" applyProtection="1">
      <alignment horizontal="center" vertical="center"/>
      <protection locked="0"/>
    </xf>
    <xf numFmtId="0" fontId="52" fillId="2" borderId="7" xfId="0" applyFont="1" applyFill="1" applyBorder="1" applyAlignment="1">
      <alignment vertical="center"/>
    </xf>
    <xf numFmtId="0" fontId="52" fillId="2" borderId="7" xfId="0" applyFont="1" applyFill="1" applyBorder="1" applyAlignment="1">
      <alignment vertical="center" wrapText="1"/>
    </xf>
    <xf numFmtId="3" fontId="60" fillId="8" borderId="7" xfId="0" applyNumberFormat="1" applyFont="1" applyFill="1" applyBorder="1" applyAlignment="1" applyProtection="1">
      <alignment horizontal="center"/>
      <protection locked="0"/>
    </xf>
    <xf numFmtId="0" fontId="27" fillId="2" borderId="7" xfId="0" applyFont="1" applyFill="1" applyBorder="1" applyAlignment="1">
      <alignment horizontal="left" vertical="center" indent="4"/>
    </xf>
    <xf numFmtId="0" fontId="60" fillId="2" borderId="0" xfId="0" applyFont="1" applyFill="1" applyBorder="1" applyAlignment="1">
      <alignment vertical="center"/>
    </xf>
    <xf numFmtId="0" fontId="67" fillId="2" borderId="0" xfId="0" applyFont="1" applyFill="1" applyAlignment="1">
      <alignment vertical="center"/>
    </xf>
    <xf numFmtId="0" fontId="68" fillId="2" borderId="0" xfId="0" applyFont="1" applyFill="1"/>
    <xf numFmtId="0" fontId="60" fillId="2" borderId="0" xfId="0" applyFont="1" applyFill="1"/>
    <xf numFmtId="0" fontId="68" fillId="0" borderId="0" xfId="0" applyFont="1"/>
    <xf numFmtId="0" fontId="69" fillId="2" borderId="0" xfId="0" applyFont="1" applyFill="1" applyBorder="1" applyAlignment="1">
      <alignment horizontal="center" vertical="center"/>
    </xf>
    <xf numFmtId="0" fontId="52" fillId="2" borderId="0" xfId="3" applyFont="1" applyFill="1" applyBorder="1" applyAlignment="1">
      <alignment horizontal="centerContinuous" vertical="center"/>
    </xf>
    <xf numFmtId="0" fontId="70" fillId="2" borderId="0" xfId="3" applyFont="1" applyFill="1" applyAlignment="1">
      <alignment horizontal="centerContinuous" vertical="center"/>
    </xf>
    <xf numFmtId="0" fontId="70" fillId="2" borderId="0" xfId="3" applyFont="1" applyFill="1"/>
    <xf numFmtId="0" fontId="52" fillId="2" borderId="0" xfId="0" applyFont="1" applyFill="1" applyBorder="1" applyAlignment="1">
      <alignment horizontal="center" vertical="center"/>
    </xf>
    <xf numFmtId="3" fontId="63" fillId="2" borderId="5" xfId="3" applyNumberFormat="1" applyFont="1" applyFill="1" applyBorder="1" applyAlignment="1">
      <alignment horizontal="left" vertical="center" wrapText="1"/>
    </xf>
    <xf numFmtId="0" fontId="52" fillId="2" borderId="7" xfId="0" applyFont="1" applyFill="1" applyBorder="1" applyAlignment="1">
      <alignment horizontal="left" vertical="center" wrapText="1"/>
    </xf>
    <xf numFmtId="3" fontId="60" fillId="0" borderId="7" xfId="0" applyNumberFormat="1" applyFont="1" applyFill="1" applyBorder="1" applyAlignment="1" applyProtection="1">
      <alignment horizontal="center" vertical="center"/>
      <protection locked="0"/>
    </xf>
    <xf numFmtId="3" fontId="27" fillId="8" borderId="7" xfId="0" applyNumberFormat="1" applyFont="1" applyFill="1" applyBorder="1" applyAlignment="1" applyProtection="1">
      <alignment vertical="center"/>
      <protection locked="0"/>
    </xf>
    <xf numFmtId="166" fontId="60" fillId="8" borderId="7" xfId="0" applyNumberFormat="1" applyFont="1" applyFill="1" applyBorder="1" applyAlignment="1" applyProtection="1">
      <alignment horizontal="center"/>
      <protection locked="0"/>
    </xf>
    <xf numFmtId="0" fontId="67" fillId="2" borderId="0" xfId="0" quotePrefix="1" applyFont="1" applyFill="1" applyBorder="1" applyAlignment="1">
      <alignment horizontal="left" vertical="center"/>
    </xf>
    <xf numFmtId="0" fontId="71" fillId="2" borderId="0" xfId="0" applyFont="1" applyFill="1" applyBorder="1" applyAlignment="1">
      <alignment vertical="center"/>
    </xf>
    <xf numFmtId="0" fontId="67" fillId="2" borderId="0" xfId="0" applyFont="1" applyFill="1" applyBorder="1" applyAlignment="1">
      <alignment vertical="center"/>
    </xf>
    <xf numFmtId="0" fontId="61" fillId="2" borderId="0" xfId="3" applyFont="1" applyFill="1" applyBorder="1" applyAlignment="1">
      <alignment horizontal="center" vertical="center"/>
    </xf>
    <xf numFmtId="0" fontId="62" fillId="2" borderId="0" xfId="3" applyFont="1" applyFill="1" applyAlignment="1">
      <alignment horizontal="center" vertical="center"/>
    </xf>
    <xf numFmtId="0" fontId="70" fillId="2" borderId="5" xfId="3" applyFont="1" applyFill="1" applyBorder="1" applyAlignment="1">
      <alignment horizontal="center" vertical="top"/>
    </xf>
    <xf numFmtId="0" fontId="52" fillId="2" borderId="7" xfId="0" applyFont="1" applyFill="1" applyBorder="1" applyAlignment="1">
      <alignment horizontal="center" wrapText="1"/>
    </xf>
    <xf numFmtId="0" fontId="72" fillId="2" borderId="16" xfId="0" applyFont="1" applyFill="1" applyBorder="1" applyAlignment="1">
      <alignment horizontal="center" vertical="center"/>
    </xf>
    <xf numFmtId="0" fontId="72" fillId="2" borderId="17" xfId="0" applyFont="1" applyFill="1" applyBorder="1" applyAlignment="1">
      <alignment horizontal="center" vertical="center"/>
    </xf>
    <xf numFmtId="0" fontId="72" fillId="2" borderId="18" xfId="0" applyFont="1" applyFill="1" applyBorder="1" applyAlignment="1">
      <alignment horizontal="center" vertical="center"/>
    </xf>
    <xf numFmtId="0" fontId="70" fillId="2" borderId="7" xfId="0" applyFont="1" applyFill="1" applyBorder="1" applyAlignment="1">
      <alignment horizontal="center" vertical="center"/>
    </xf>
    <xf numFmtId="0" fontId="72" fillId="2" borderId="7" xfId="0" applyFont="1" applyFill="1" applyBorder="1" applyAlignment="1">
      <alignment horizontal="center" wrapText="1"/>
    </xf>
    <xf numFmtId="0" fontId="72" fillId="2" borderId="7" xfId="0" applyFont="1" applyFill="1" applyBorder="1" applyAlignment="1">
      <alignment horizontal="center" vertical="center"/>
    </xf>
    <xf numFmtId="0" fontId="72" fillId="2" borderId="7" xfId="0" applyFont="1" applyFill="1" applyBorder="1" applyAlignment="1">
      <alignment horizontal="center" vertical="center" wrapText="1"/>
    </xf>
    <xf numFmtId="0" fontId="72" fillId="2" borderId="7" xfId="0" quotePrefix="1" applyFont="1" applyFill="1" applyBorder="1" applyAlignment="1">
      <alignment horizontal="center" vertical="center"/>
    </xf>
    <xf numFmtId="0" fontId="72" fillId="2" borderId="7" xfId="0" applyFont="1" applyFill="1" applyBorder="1" applyAlignment="1">
      <alignment horizontal="center" vertical="top" wrapText="1"/>
    </xf>
    <xf numFmtId="0" fontId="52" fillId="2" borderId="7" xfId="0" applyFont="1" applyFill="1" applyBorder="1" applyAlignment="1">
      <alignment wrapText="1"/>
    </xf>
    <xf numFmtId="3" fontId="66" fillId="2" borderId="7" xfId="0" applyNumberFormat="1" applyFont="1" applyFill="1" applyBorder="1" applyAlignment="1" applyProtection="1">
      <alignment horizontal="center" vertical="center"/>
      <protection locked="0"/>
    </xf>
    <xf numFmtId="166" fontId="66" fillId="7" borderId="7" xfId="0" applyNumberFormat="1" applyFont="1" applyFill="1" applyBorder="1" applyAlignment="1" applyProtection="1">
      <alignment horizontal="center" vertical="center"/>
      <protection locked="0"/>
    </xf>
    <xf numFmtId="3" fontId="66" fillId="0" borderId="7" xfId="0" applyNumberFormat="1" applyFont="1" applyFill="1" applyBorder="1" applyAlignment="1" applyProtection="1">
      <alignment horizontal="center" vertical="center"/>
      <protection locked="0"/>
    </xf>
    <xf numFmtId="166" fontId="66" fillId="2" borderId="7" xfId="0" applyNumberFormat="1" applyFont="1" applyFill="1" applyBorder="1" applyAlignment="1" applyProtection="1">
      <alignment horizontal="center" vertical="center"/>
      <protection locked="0"/>
    </xf>
    <xf numFmtId="3" fontId="66" fillId="2" borderId="0" xfId="0" quotePrefix="1" applyNumberFormat="1" applyFont="1" applyFill="1" applyBorder="1" applyAlignment="1">
      <alignment horizontal="center"/>
    </xf>
    <xf numFmtId="0" fontId="27" fillId="2" borderId="7" xfId="0" applyFont="1" applyFill="1" applyBorder="1" applyAlignment="1">
      <alignment vertical="center" wrapText="1"/>
    </xf>
    <xf numFmtId="3" fontId="66" fillId="8" borderId="7" xfId="0" applyNumberFormat="1" applyFont="1" applyFill="1" applyBorder="1" applyAlignment="1" applyProtection="1">
      <alignment horizontal="center"/>
      <protection locked="0"/>
    </xf>
    <xf numFmtId="0" fontId="73" fillId="2" borderId="0" xfId="0" applyFont="1" applyFill="1" applyBorder="1" applyAlignment="1">
      <alignment horizontal="left" vertical="center"/>
    </xf>
    <xf numFmtId="0" fontId="68" fillId="2" borderId="0" xfId="0" applyFont="1" applyFill="1" applyBorder="1"/>
    <xf numFmtId="0" fontId="61" fillId="2" borderId="0" xfId="0" applyFont="1" applyFill="1" applyBorder="1" applyAlignment="1">
      <alignment horizontal="center" vertical="center"/>
    </xf>
    <xf numFmtId="0" fontId="63" fillId="0" borderId="0" xfId="3" applyFont="1" applyFill="1" applyBorder="1"/>
    <xf numFmtId="0" fontId="65" fillId="0" borderId="0" xfId="3" applyFont="1" applyFill="1" applyAlignment="1">
      <alignment vertical="center"/>
    </xf>
    <xf numFmtId="0" fontId="65" fillId="0" borderId="0" xfId="3" applyFont="1" applyFill="1" applyBorder="1" applyAlignment="1">
      <alignment vertical="center"/>
    </xf>
    <xf numFmtId="0" fontId="63" fillId="0" borderId="5" xfId="3" applyFont="1" applyFill="1" applyBorder="1" applyAlignment="1">
      <alignment horizontal="left" vertical="center" wrapText="1"/>
    </xf>
    <xf numFmtId="0" fontId="27" fillId="2" borderId="15" xfId="0" applyFont="1" applyFill="1" applyBorder="1" applyAlignment="1">
      <alignment horizontal="center" vertical="center" wrapText="1"/>
    </xf>
    <xf numFmtId="0" fontId="52" fillId="2" borderId="7" xfId="0" applyFont="1" applyFill="1" applyBorder="1" applyAlignment="1">
      <alignment horizontal="centerContinuous" vertical="center"/>
    </xf>
    <xf numFmtId="0" fontId="27" fillId="2" borderId="7" xfId="0" applyFont="1" applyFill="1" applyBorder="1" applyAlignment="1">
      <alignment horizontal="centerContinuous" vertical="center"/>
    </xf>
    <xf numFmtId="0" fontId="66" fillId="0" borderId="0" xfId="0" applyFont="1" applyFill="1" applyBorder="1" applyAlignment="1">
      <alignment vertical="center"/>
    </xf>
    <xf numFmtId="0" fontId="27" fillId="2" borderId="13" xfId="0" applyFont="1" applyFill="1" applyBorder="1" applyAlignment="1">
      <alignment horizontal="center" vertical="center" wrapText="1"/>
    </xf>
    <xf numFmtId="0" fontId="27" fillId="2" borderId="7" xfId="0" applyFont="1" applyFill="1" applyBorder="1" applyAlignment="1">
      <alignment horizontal="centerContinuous" vertical="top" wrapText="1"/>
    </xf>
    <xf numFmtId="0" fontId="52" fillId="2" borderId="7" xfId="0" applyFont="1" applyFill="1" applyBorder="1" applyAlignment="1">
      <alignment horizontal="centerContinuous" vertical="center" wrapText="1"/>
    </xf>
    <xf numFmtId="166" fontId="60" fillId="2" borderId="7" xfId="0" applyNumberFormat="1" applyFont="1" applyFill="1" applyBorder="1" applyAlignment="1" applyProtection="1">
      <alignment horizontal="center" vertical="center"/>
      <protection locked="0"/>
    </xf>
    <xf numFmtId="0" fontId="52" fillId="2" borderId="7" xfId="0" applyFont="1" applyFill="1" applyBorder="1" applyAlignment="1">
      <alignment horizontal="left"/>
    </xf>
    <xf numFmtId="0" fontId="66" fillId="0" borderId="0" xfId="0" applyFont="1" applyFill="1" applyBorder="1" applyAlignment="1"/>
    <xf numFmtId="0" fontId="66" fillId="0" borderId="0" xfId="0" applyFont="1" applyFill="1" applyAlignment="1">
      <alignment vertical="center"/>
    </xf>
    <xf numFmtId="0" fontId="67" fillId="0" borderId="0" xfId="0" applyFont="1" applyFill="1" applyBorder="1" applyAlignment="1">
      <alignment vertical="center"/>
    </xf>
    <xf numFmtId="0" fontId="68" fillId="0" borderId="0" xfId="0" applyFont="1" applyFill="1"/>
    <xf numFmtId="3" fontId="74" fillId="2" borderId="0" xfId="0" applyNumberFormat="1" applyFont="1" applyFill="1" applyBorder="1" applyAlignment="1" applyProtection="1">
      <alignment horizontal="center" vertical="center"/>
      <protection locked="0"/>
    </xf>
    <xf numFmtId="0" fontId="68" fillId="0" borderId="0" xfId="0" applyFont="1" applyFill="1" applyBorder="1"/>
    <xf numFmtId="0" fontId="75" fillId="2" borderId="0" xfId="3" applyFont="1" applyFill="1" applyAlignment="1">
      <alignment horizontal="left" vertical="center"/>
    </xf>
    <xf numFmtId="0" fontId="63" fillId="2" borderId="5" xfId="3" applyFont="1" applyFill="1" applyBorder="1" applyAlignment="1">
      <alignment horizontal="left" vertical="center" wrapText="1"/>
    </xf>
    <xf numFmtId="0" fontId="52" fillId="2" borderId="16" xfId="3" applyFont="1" applyFill="1" applyBorder="1" applyAlignment="1">
      <alignment horizontal="center" vertical="center"/>
    </xf>
    <xf numFmtId="0" fontId="52" fillId="2" borderId="17" xfId="3" applyFont="1" applyFill="1" applyBorder="1" applyAlignment="1">
      <alignment horizontal="center" vertical="center"/>
    </xf>
    <xf numFmtId="0" fontId="52" fillId="2" borderId="18" xfId="3" applyFont="1" applyFill="1" applyBorder="1" applyAlignment="1">
      <alignment horizontal="center" vertical="center"/>
    </xf>
    <xf numFmtId="0" fontId="27" fillId="2" borderId="9" xfId="0" applyFont="1" applyFill="1" applyBorder="1" applyAlignment="1">
      <alignment horizontal="center" vertical="center" wrapText="1"/>
    </xf>
    <xf numFmtId="0" fontId="52" fillId="2" borderId="15" xfId="3" applyFont="1" applyFill="1" applyBorder="1" applyAlignment="1">
      <alignment horizontal="center" vertical="center" wrapText="1"/>
    </xf>
    <xf numFmtId="0" fontId="27" fillId="2" borderId="15" xfId="3" applyFont="1" applyFill="1" applyBorder="1" applyAlignment="1">
      <alignment horizontal="center" vertical="center" wrapText="1"/>
    </xf>
    <xf numFmtId="0" fontId="52" fillId="2" borderId="9" xfId="3" applyFont="1" applyFill="1" applyBorder="1" applyAlignment="1">
      <alignment horizontal="center" vertical="center" wrapText="1"/>
    </xf>
    <xf numFmtId="0" fontId="27" fillId="2" borderId="13" xfId="3" applyFont="1" applyFill="1" applyBorder="1" applyAlignment="1">
      <alignment horizontal="center" vertical="center" wrapText="1"/>
    </xf>
    <xf numFmtId="0" fontId="52" fillId="2" borderId="13" xfId="3" applyFont="1" applyFill="1" applyBorder="1" applyAlignment="1">
      <alignment horizontal="center" vertical="center" wrapText="1"/>
    </xf>
    <xf numFmtId="166" fontId="60" fillId="7" borderId="7" xfId="1" applyNumberFormat="1" applyFont="1" applyFill="1" applyBorder="1" applyAlignment="1" applyProtection="1">
      <alignment horizontal="center"/>
      <protection locked="0"/>
    </xf>
    <xf numFmtId="166" fontId="60" fillId="7" borderId="7" xfId="1" applyNumberFormat="1" applyFont="1" applyFill="1" applyBorder="1" applyAlignment="1" applyProtection="1">
      <alignment horizontal="center" vertical="center"/>
      <protection locked="0"/>
    </xf>
    <xf numFmtId="0" fontId="27" fillId="0" borderId="7" xfId="0" quotePrefix="1" applyFont="1" applyFill="1" applyBorder="1" applyAlignment="1">
      <alignment horizontal="left" vertical="center" wrapText="1" indent="2"/>
    </xf>
    <xf numFmtId="0" fontId="27" fillId="0" borderId="7" xfId="0" applyFont="1" applyFill="1" applyBorder="1" applyAlignment="1">
      <alignment horizontal="left" vertical="center" wrapText="1" indent="4"/>
    </xf>
    <xf numFmtId="0" fontId="52" fillId="0" borderId="7" xfId="3" applyFont="1" applyFill="1" applyBorder="1" applyAlignment="1"/>
    <xf numFmtId="166" fontId="60" fillId="7" borderId="7" xfId="0" applyNumberFormat="1" applyFont="1" applyFill="1" applyBorder="1" applyAlignment="1" applyProtection="1">
      <alignment horizontal="center"/>
      <protection locked="0"/>
    </xf>
    <xf numFmtId="166" fontId="60" fillId="2" borderId="7" xfId="1" applyNumberFormat="1" applyFont="1" applyFill="1" applyBorder="1" applyAlignment="1" applyProtection="1">
      <alignment horizontal="center"/>
      <protection locked="0"/>
    </xf>
    <xf numFmtId="166" fontId="60" fillId="0" borderId="7" xfId="1" applyNumberFormat="1" applyFont="1" applyFill="1" applyBorder="1" applyAlignment="1" applyProtection="1">
      <alignment horizontal="center"/>
      <protection locked="0"/>
    </xf>
    <xf numFmtId="166" fontId="60" fillId="2" borderId="7" xfId="1" applyNumberFormat="1" applyFont="1" applyFill="1" applyBorder="1" applyAlignment="1" applyProtection="1">
      <alignment horizontal="center" vertical="top"/>
      <protection locked="0"/>
    </xf>
    <xf numFmtId="0" fontId="60" fillId="2" borderId="0" xfId="3" applyFont="1" applyFill="1"/>
  </cellXfs>
  <cellStyles count="5">
    <cellStyle name="Comma_CDS_Triennial_2007_V.2" xfId="1" xr:uid="{00000000-0005-0000-0000-000000000000}"/>
    <cellStyle name="Dezimal_Tabelle2" xfId="2" xr:uid="{00000000-0005-0000-0000-000001000000}"/>
    <cellStyle name="Normál" xfId="0" builtinId="0"/>
    <cellStyle name="Normal_CDS_Triennial_2007_V.2" xfId="3" xr:uid="{00000000-0005-0000-0000-000003000000}"/>
    <cellStyle name="Normal_Konverziók" xfId="4" xr:uid="{00000000-0005-0000-0000-000004000000}"/>
  </cellStyles>
  <dxfs count="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7620</xdr:colOff>
          <xdr:row>10</xdr:row>
          <xdr:rowOff>60960</xdr:rowOff>
        </xdr:from>
        <xdr:to>
          <xdr:col>4</xdr:col>
          <xdr:colOff>213360</xdr:colOff>
          <xdr:row>11</xdr:row>
          <xdr:rowOff>114300</xdr:rowOff>
        </xdr:to>
        <xdr:sp macro="" textlink="">
          <xdr:nvSpPr>
            <xdr:cNvPr id="12289" name="chkChecking"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tabColor indexed="43"/>
  </sheetPr>
  <dimension ref="B1:F10"/>
  <sheetViews>
    <sheetView workbookViewId="0">
      <selection activeCell="D14" sqref="D14"/>
    </sheetView>
  </sheetViews>
  <sheetFormatPr defaultColWidth="9.125" defaultRowHeight="11.4"/>
  <cols>
    <col min="1" max="1" width="2.125" style="49" customWidth="1"/>
    <col min="2" max="2" width="4.625" style="49" customWidth="1"/>
    <col min="3" max="3" width="0.625" style="49" customWidth="1"/>
    <col min="4" max="4" width="20.25" style="49" customWidth="1"/>
    <col min="5" max="5" width="15.875" style="140" customWidth="1"/>
    <col min="6" max="6" width="0.875" style="49" customWidth="1"/>
    <col min="7" max="16384" width="9.125" style="49"/>
  </cols>
  <sheetData>
    <row r="1" spans="2:6" ht="12" thickBot="1"/>
    <row r="2" spans="2:6">
      <c r="C2" s="141"/>
      <c r="D2" s="245" t="s">
        <v>127</v>
      </c>
      <c r="E2" s="247" t="s">
        <v>128</v>
      </c>
      <c r="F2" s="142"/>
    </row>
    <row r="3" spans="2:6" ht="12" thickBot="1">
      <c r="C3" s="143"/>
      <c r="D3" s="246"/>
      <c r="E3" s="248"/>
      <c r="F3" s="144"/>
    </row>
    <row r="4" spans="2:6" ht="4.5" customHeight="1">
      <c r="C4" s="145"/>
      <c r="D4" s="146"/>
      <c r="E4" s="147"/>
      <c r="F4" s="148"/>
    </row>
    <row r="5" spans="2:6" ht="12">
      <c r="B5" s="249"/>
      <c r="C5" s="150"/>
      <c r="D5" s="151" t="s">
        <v>129</v>
      </c>
      <c r="E5" s="153" t="e">
        <f>+SUM(OUT_1_Check!AG16:AS52)</f>
        <v>#REF!</v>
      </c>
      <c r="F5" s="152"/>
    </row>
    <row r="6" spans="2:6" ht="12">
      <c r="B6" s="249"/>
      <c r="C6" s="150"/>
      <c r="D6" s="151" t="s">
        <v>130</v>
      </c>
      <c r="E6" s="153" t="e">
        <f>+SUM(OUT_1_Check!AG16:AS52)</f>
        <v>#REF!</v>
      </c>
      <c r="F6" s="152"/>
    </row>
    <row r="7" spans="2:6" ht="12">
      <c r="B7" s="249"/>
      <c r="C7" s="150"/>
      <c r="D7" s="151" t="s">
        <v>131</v>
      </c>
      <c r="E7" s="153">
        <f>+SUM(OUT_3_Check!D16:N39)</f>
        <v>0</v>
      </c>
      <c r="F7" s="152"/>
    </row>
    <row r="8" spans="2:6" ht="12">
      <c r="B8" s="249"/>
      <c r="C8" s="150"/>
      <c r="D8" s="151" t="s">
        <v>132</v>
      </c>
      <c r="E8" s="153">
        <f>+SUM(OUT_4_Check!D15:S36)</f>
        <v>0</v>
      </c>
      <c r="F8" s="152"/>
    </row>
    <row r="9" spans="2:6" ht="12">
      <c r="B9" s="149"/>
      <c r="C9" s="150"/>
      <c r="D9" s="151" t="s">
        <v>137</v>
      </c>
      <c r="E9" s="153" t="e">
        <f>+SUM(CDS_Check!D17:K28)</f>
        <v>#REF!</v>
      </c>
      <c r="F9" s="152"/>
    </row>
    <row r="10" spans="2:6" ht="4.5" customHeight="1">
      <c r="B10" s="149"/>
      <c r="C10" s="207"/>
      <c r="D10" s="208"/>
      <c r="E10" s="209"/>
      <c r="F10" s="210"/>
    </row>
  </sheetData>
  <mergeCells count="3">
    <mergeCell ref="D2:D3"/>
    <mergeCell ref="E2:E3"/>
    <mergeCell ref="B5:B8"/>
  </mergeCells>
  <phoneticPr fontId="35" type="noConversion"/>
  <pageMargins left="0.75" right="0.75" top="1" bottom="1" header="0.5" footer="0.5"/>
  <pageSetup paperSize="9" orientation="portrait" r:id="rId1"/>
  <headerFooter alignWithMargins="0"/>
  <drawing r:id="rId2"/>
  <legacyDrawing r:id="rId3"/>
  <controls>
    <mc:AlternateContent xmlns:mc="http://schemas.openxmlformats.org/markup-compatibility/2006">
      <mc:Choice Requires="x14">
        <control shapeId="12289" r:id="rId4" name="chkChecking">
          <controlPr locked="0" defaultSize="0" print="0" autoLine="0" r:id="rId5">
            <anchor>
              <from>
                <xdr:col>2</xdr:col>
                <xdr:colOff>7620</xdr:colOff>
                <xdr:row>10</xdr:row>
                <xdr:rowOff>60960</xdr:rowOff>
              </from>
              <to>
                <xdr:col>4</xdr:col>
                <xdr:colOff>327660</xdr:colOff>
                <xdr:row>11</xdr:row>
                <xdr:rowOff>121920</xdr:rowOff>
              </to>
            </anchor>
          </controlPr>
        </control>
      </mc:Choice>
      <mc:Fallback>
        <control shapeId="12289" r:id="rId4" name="chkChecking"/>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
    <outlinePr summaryBelow="0" summaryRight="0"/>
    <pageSetUpPr fitToPage="1"/>
  </sheetPr>
  <dimension ref="A1:AR96"/>
  <sheetViews>
    <sheetView showGridLines="0" view="pageBreakPreview" zoomScale="85" zoomScaleNormal="100" zoomScaleSheetLayoutView="85" workbookViewId="0">
      <selection sqref="A1:XFD1048576"/>
    </sheetView>
  </sheetViews>
  <sheetFormatPr defaultColWidth="0" defaultRowHeight="13.8" zeroHeight="1"/>
  <cols>
    <col min="1" max="1" width="10.375" style="237" customWidth="1"/>
    <col min="2" max="2" width="44.875" style="409" customWidth="1"/>
    <col min="3" max="4" width="17.125" style="294" customWidth="1"/>
    <col min="5" max="8" width="17.125" style="237" customWidth="1"/>
    <col min="9" max="9" width="22" style="237" customWidth="1"/>
    <col min="10" max="10" width="20.625" style="237" customWidth="1"/>
    <col min="11" max="11" width="9.125" style="237" customWidth="1"/>
    <col min="12" max="12" width="1.75" style="237" customWidth="1"/>
    <col min="13" max="14" width="9.125" style="237" customWidth="1"/>
    <col min="15" max="16384" width="0" style="237" hidden="1"/>
  </cols>
  <sheetData>
    <row r="1" spans="1:44" s="294" customFormat="1" ht="19.5" customHeight="1">
      <c r="A1" s="232" t="s">
        <v>178</v>
      </c>
      <c r="B1" s="292"/>
      <c r="C1" s="293"/>
      <c r="D1" s="293"/>
      <c r="E1" s="293"/>
      <c r="F1" s="293"/>
      <c r="G1" s="293"/>
      <c r="H1" s="293"/>
      <c r="I1" s="293"/>
      <c r="J1" s="369"/>
    </row>
    <row r="2" spans="1:44" s="296" customFormat="1" ht="20.100000000000001" customHeight="1">
      <c r="B2" s="251" t="s">
        <v>181</v>
      </c>
      <c r="C2" s="251"/>
      <c r="D2" s="251"/>
      <c r="E2" s="251"/>
      <c r="F2" s="251"/>
      <c r="G2" s="251"/>
      <c r="H2" s="251"/>
      <c r="I2" s="251"/>
      <c r="J2" s="251"/>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228"/>
      <c r="AR2" s="228"/>
    </row>
    <row r="3" spans="1:44" s="296" customFormat="1" ht="20.100000000000001" customHeight="1">
      <c r="B3" s="216"/>
      <c r="C3" s="218"/>
      <c r="D3" s="218"/>
      <c r="E3" s="216"/>
      <c r="F3" s="216"/>
      <c r="G3" s="216"/>
      <c r="H3" s="216"/>
      <c r="I3" s="216"/>
      <c r="J3" s="216"/>
      <c r="K3" s="216"/>
      <c r="L3" s="216"/>
      <c r="M3" s="216"/>
      <c r="N3" s="216"/>
      <c r="O3" s="389"/>
      <c r="P3" s="389"/>
      <c r="Q3" s="389"/>
      <c r="R3" s="389"/>
    </row>
    <row r="4" spans="1:44" s="296" customFormat="1" ht="20.100000000000001" customHeight="1">
      <c r="B4" s="229"/>
      <c r="C4" s="229"/>
      <c r="D4" s="229"/>
      <c r="E4" s="229"/>
      <c r="F4" s="229"/>
      <c r="G4" s="229"/>
      <c r="H4" s="229"/>
      <c r="I4" s="229"/>
      <c r="J4" s="229"/>
      <c r="K4" s="229"/>
      <c r="L4" s="229"/>
      <c r="M4" s="229"/>
      <c r="N4" s="229"/>
    </row>
    <row r="5" spans="1:44" s="296" customFormat="1" ht="20.100000000000001" customHeight="1">
      <c r="B5" s="215"/>
      <c r="C5" s="215"/>
      <c r="D5" s="219"/>
      <c r="E5" s="216"/>
      <c r="F5" s="216"/>
      <c r="G5" s="216"/>
      <c r="H5" s="216"/>
      <c r="I5" s="216"/>
      <c r="J5" s="216"/>
      <c r="K5" s="216"/>
      <c r="L5" s="216"/>
      <c r="M5" s="216"/>
      <c r="N5" s="216"/>
    </row>
    <row r="6" spans="1:44" s="294" customFormat="1" ht="48.75" customHeight="1">
      <c r="A6" s="266" t="s">
        <v>236</v>
      </c>
      <c r="B6" s="390"/>
      <c r="C6" s="336"/>
      <c r="D6" s="336"/>
      <c r="E6" s="348"/>
      <c r="F6" s="348"/>
      <c r="G6" s="348"/>
      <c r="H6" s="236"/>
      <c r="I6" s="236"/>
      <c r="J6" s="336"/>
      <c r="K6" s="336"/>
      <c r="L6" s="336"/>
      <c r="M6" s="336"/>
      <c r="N6" s="336"/>
    </row>
    <row r="7" spans="1:44" s="294" customFormat="1" ht="13.2">
      <c r="A7" s="374" t="s">
        <v>180</v>
      </c>
      <c r="B7" s="272" t="s">
        <v>3</v>
      </c>
      <c r="C7" s="391" t="s">
        <v>205</v>
      </c>
      <c r="D7" s="392"/>
      <c r="E7" s="392"/>
      <c r="F7" s="392"/>
      <c r="G7" s="392"/>
      <c r="H7" s="393"/>
      <c r="I7" s="391" t="s">
        <v>141</v>
      </c>
      <c r="J7" s="393"/>
    </row>
    <row r="8" spans="1:44" ht="13.2">
      <c r="A8" s="394"/>
      <c r="B8" s="272" t="s">
        <v>3</v>
      </c>
      <c r="C8" s="391" t="s">
        <v>33</v>
      </c>
      <c r="D8" s="393"/>
      <c r="E8" s="391" t="s">
        <v>134</v>
      </c>
      <c r="F8" s="393"/>
      <c r="G8" s="391" t="s">
        <v>142</v>
      </c>
      <c r="H8" s="393"/>
      <c r="I8" s="395" t="s">
        <v>89</v>
      </c>
      <c r="J8" s="395" t="s">
        <v>90</v>
      </c>
    </row>
    <row r="9" spans="1:44" ht="13.2">
      <c r="A9" s="394" t="s">
        <v>180</v>
      </c>
      <c r="B9" s="272" t="s">
        <v>3</v>
      </c>
      <c r="C9" s="396" t="s">
        <v>12</v>
      </c>
      <c r="D9" s="396" t="s">
        <v>11</v>
      </c>
      <c r="E9" s="396" t="s">
        <v>12</v>
      </c>
      <c r="F9" s="396" t="s">
        <v>11</v>
      </c>
      <c r="G9" s="396" t="s">
        <v>12</v>
      </c>
      <c r="H9" s="396" t="s">
        <v>11</v>
      </c>
      <c r="I9" s="397"/>
      <c r="J9" s="397"/>
    </row>
    <row r="10" spans="1:44" ht="13.2">
      <c r="A10" s="378"/>
      <c r="B10" s="272" t="s">
        <v>3</v>
      </c>
      <c r="C10" s="398"/>
      <c r="D10" s="398"/>
      <c r="E10" s="398"/>
      <c r="F10" s="398"/>
      <c r="G10" s="398"/>
      <c r="H10" s="398"/>
      <c r="I10" s="399"/>
      <c r="J10" s="399"/>
    </row>
    <row r="11" spans="1:44" s="238" customFormat="1">
      <c r="A11" s="243" t="s">
        <v>151</v>
      </c>
      <c r="B11" s="227" t="s">
        <v>206</v>
      </c>
      <c r="C11" s="400"/>
      <c r="D11" s="400"/>
      <c r="E11" s="400"/>
      <c r="F11" s="400"/>
      <c r="G11" s="400"/>
      <c r="H11" s="400"/>
      <c r="I11" s="400"/>
      <c r="J11" s="400"/>
      <c r="K11" s="237"/>
    </row>
    <row r="12" spans="1:44">
      <c r="A12" s="243" t="s">
        <v>152</v>
      </c>
      <c r="B12" s="305" t="s">
        <v>105</v>
      </c>
      <c r="C12" s="400"/>
      <c r="D12" s="400"/>
      <c r="E12" s="400"/>
      <c r="F12" s="400"/>
      <c r="G12" s="400"/>
      <c r="H12" s="400"/>
      <c r="I12" s="400"/>
      <c r="J12" s="400"/>
    </row>
    <row r="13" spans="1:44" s="236" customFormat="1">
      <c r="A13" s="243" t="s">
        <v>153</v>
      </c>
      <c r="B13" s="305" t="s">
        <v>106</v>
      </c>
      <c r="C13" s="401"/>
      <c r="D13" s="401"/>
      <c r="E13" s="401"/>
      <c r="F13" s="401"/>
      <c r="G13" s="401"/>
      <c r="H13" s="401"/>
      <c r="I13" s="401"/>
      <c r="J13" s="401"/>
    </row>
    <row r="14" spans="1:44" ht="15.6">
      <c r="A14" s="243" t="s">
        <v>154</v>
      </c>
      <c r="B14" s="402" t="s">
        <v>218</v>
      </c>
      <c r="C14" s="400"/>
      <c r="D14" s="400"/>
      <c r="E14" s="400"/>
      <c r="F14" s="400"/>
      <c r="G14" s="400"/>
      <c r="H14" s="400"/>
      <c r="I14" s="400"/>
      <c r="J14" s="400"/>
    </row>
    <row r="15" spans="1:44">
      <c r="A15" s="243" t="s">
        <v>155</v>
      </c>
      <c r="B15" s="402" t="s">
        <v>207</v>
      </c>
      <c r="C15" s="400"/>
      <c r="D15" s="400"/>
      <c r="E15" s="400"/>
      <c r="F15" s="400"/>
      <c r="G15" s="400"/>
      <c r="H15" s="400"/>
      <c r="I15" s="400"/>
      <c r="J15" s="400"/>
    </row>
    <row r="16" spans="1:44" ht="28.8">
      <c r="A16" s="243" t="s">
        <v>156</v>
      </c>
      <c r="B16" s="402" t="s">
        <v>219</v>
      </c>
      <c r="C16" s="400"/>
      <c r="D16" s="400"/>
      <c r="E16" s="400"/>
      <c r="F16" s="400"/>
      <c r="G16" s="400"/>
      <c r="H16" s="400"/>
      <c r="I16" s="400"/>
      <c r="J16" s="400"/>
    </row>
    <row r="17" spans="1:10">
      <c r="A17" s="243" t="s">
        <v>157</v>
      </c>
      <c r="B17" s="402" t="s">
        <v>208</v>
      </c>
      <c r="C17" s="400"/>
      <c r="D17" s="400"/>
      <c r="E17" s="400"/>
      <c r="F17" s="400"/>
      <c r="G17" s="400"/>
      <c r="H17" s="400"/>
      <c r="I17" s="400"/>
      <c r="J17" s="400"/>
    </row>
    <row r="18" spans="1:10">
      <c r="A18" s="243" t="s">
        <v>158</v>
      </c>
      <c r="B18" s="402" t="s">
        <v>209</v>
      </c>
      <c r="C18" s="400"/>
      <c r="D18" s="400"/>
      <c r="E18" s="400"/>
      <c r="F18" s="400"/>
      <c r="G18" s="400"/>
      <c r="H18" s="400"/>
      <c r="I18" s="400"/>
      <c r="J18" s="400"/>
    </row>
    <row r="19" spans="1:10">
      <c r="A19" s="243" t="s">
        <v>159</v>
      </c>
      <c r="B19" s="402" t="s">
        <v>210</v>
      </c>
      <c r="C19" s="400"/>
      <c r="D19" s="400"/>
      <c r="E19" s="400"/>
      <c r="F19" s="400"/>
      <c r="G19" s="400"/>
      <c r="H19" s="400"/>
      <c r="I19" s="400"/>
      <c r="J19" s="400"/>
    </row>
    <row r="20" spans="1:10">
      <c r="A20" s="243" t="s">
        <v>160</v>
      </c>
      <c r="B20" s="403" t="s">
        <v>107</v>
      </c>
      <c r="C20" s="400"/>
      <c r="D20" s="400"/>
      <c r="E20" s="400"/>
      <c r="F20" s="400"/>
      <c r="G20" s="400"/>
      <c r="H20" s="400"/>
      <c r="I20" s="400"/>
      <c r="J20" s="400"/>
    </row>
    <row r="21" spans="1:10" s="238" customFormat="1">
      <c r="A21" s="243" t="s">
        <v>161</v>
      </c>
      <c r="B21" s="404" t="s">
        <v>135</v>
      </c>
      <c r="C21" s="405"/>
      <c r="D21" s="405"/>
      <c r="E21" s="400"/>
      <c r="F21" s="400"/>
      <c r="G21" s="400"/>
      <c r="H21" s="400"/>
      <c r="I21" s="400"/>
      <c r="J21" s="400"/>
    </row>
    <row r="22" spans="1:10">
      <c r="A22" s="243" t="s">
        <v>162</v>
      </c>
      <c r="B22" s="403" t="s">
        <v>105</v>
      </c>
      <c r="C22" s="308"/>
      <c r="D22" s="308"/>
      <c r="E22" s="406"/>
      <c r="F22" s="406"/>
      <c r="G22" s="406"/>
      <c r="H22" s="406"/>
      <c r="I22" s="406"/>
      <c r="J22" s="406"/>
    </row>
    <row r="23" spans="1:10" s="236" customFormat="1">
      <c r="A23" s="243" t="s">
        <v>163</v>
      </c>
      <c r="B23" s="403" t="s">
        <v>106</v>
      </c>
      <c r="C23" s="308"/>
      <c r="D23" s="308"/>
      <c r="E23" s="401"/>
      <c r="F23" s="401"/>
      <c r="G23" s="401"/>
      <c r="H23" s="401"/>
      <c r="I23" s="401"/>
      <c r="J23" s="401"/>
    </row>
    <row r="24" spans="1:10" ht="15.6">
      <c r="A24" s="243" t="s">
        <v>164</v>
      </c>
      <c r="B24" s="402" t="s">
        <v>218</v>
      </c>
      <c r="C24" s="308"/>
      <c r="D24" s="308"/>
      <c r="E24" s="406"/>
      <c r="F24" s="406"/>
      <c r="G24" s="406"/>
      <c r="H24" s="406"/>
      <c r="I24" s="406"/>
      <c r="J24" s="406"/>
    </row>
    <row r="25" spans="1:10">
      <c r="A25" s="243" t="s">
        <v>165</v>
      </c>
      <c r="B25" s="402" t="s">
        <v>207</v>
      </c>
      <c r="C25" s="308"/>
      <c r="D25" s="308"/>
      <c r="E25" s="406"/>
      <c r="F25" s="406"/>
      <c r="G25" s="406"/>
      <c r="H25" s="406"/>
      <c r="I25" s="406"/>
      <c r="J25" s="406"/>
    </row>
    <row r="26" spans="1:10" ht="28.8">
      <c r="A26" s="243" t="s">
        <v>166</v>
      </c>
      <c r="B26" s="402" t="s">
        <v>219</v>
      </c>
      <c r="C26" s="308"/>
      <c r="D26" s="308"/>
      <c r="E26" s="406"/>
      <c r="F26" s="406"/>
      <c r="G26" s="406"/>
      <c r="H26" s="406"/>
      <c r="I26" s="406"/>
      <c r="J26" s="406"/>
    </row>
    <row r="27" spans="1:10">
      <c r="A27" s="243" t="s">
        <v>167</v>
      </c>
      <c r="B27" s="402" t="s">
        <v>208</v>
      </c>
      <c r="C27" s="308"/>
      <c r="D27" s="308"/>
      <c r="E27" s="406"/>
      <c r="F27" s="406"/>
      <c r="G27" s="406"/>
      <c r="H27" s="406"/>
      <c r="I27" s="406"/>
      <c r="J27" s="406"/>
    </row>
    <row r="28" spans="1:10">
      <c r="A28" s="243" t="s">
        <v>168</v>
      </c>
      <c r="B28" s="402" t="s">
        <v>209</v>
      </c>
      <c r="C28" s="308"/>
      <c r="D28" s="308"/>
      <c r="E28" s="406"/>
      <c r="F28" s="406"/>
      <c r="G28" s="406"/>
      <c r="H28" s="406"/>
      <c r="I28" s="406"/>
      <c r="J28" s="406"/>
    </row>
    <row r="29" spans="1:10">
      <c r="A29" s="243" t="s">
        <v>169</v>
      </c>
      <c r="B29" s="402" t="s">
        <v>210</v>
      </c>
      <c r="C29" s="308"/>
      <c r="D29" s="308"/>
      <c r="E29" s="406"/>
      <c r="F29" s="406"/>
      <c r="G29" s="406"/>
      <c r="H29" s="406"/>
      <c r="I29" s="406"/>
      <c r="J29" s="406"/>
    </row>
    <row r="30" spans="1:10">
      <c r="A30" s="243" t="s">
        <v>170</v>
      </c>
      <c r="B30" s="403" t="s">
        <v>107</v>
      </c>
      <c r="C30" s="308"/>
      <c r="D30" s="308"/>
      <c r="E30" s="406"/>
      <c r="F30" s="406"/>
      <c r="G30" s="406"/>
      <c r="H30" s="406"/>
      <c r="I30" s="406"/>
      <c r="J30" s="406"/>
    </row>
    <row r="31" spans="1:10" s="238" customFormat="1">
      <c r="A31" s="243" t="s">
        <v>171</v>
      </c>
      <c r="B31" s="404" t="s">
        <v>136</v>
      </c>
      <c r="C31" s="405"/>
      <c r="D31" s="405"/>
      <c r="E31" s="400"/>
      <c r="F31" s="400"/>
      <c r="G31" s="400"/>
      <c r="H31" s="400"/>
      <c r="I31" s="400"/>
      <c r="J31" s="400"/>
    </row>
    <row r="32" spans="1:10">
      <c r="A32" s="243" t="s">
        <v>172</v>
      </c>
      <c r="B32" s="403" t="s">
        <v>105</v>
      </c>
      <c r="C32" s="308"/>
      <c r="D32" s="308"/>
      <c r="E32" s="407"/>
      <c r="F32" s="407"/>
      <c r="G32" s="407"/>
      <c r="H32" s="407"/>
      <c r="I32" s="407"/>
      <c r="J32" s="407"/>
    </row>
    <row r="33" spans="1:39" s="236" customFormat="1">
      <c r="A33" s="243" t="s">
        <v>173</v>
      </c>
      <c r="B33" s="403" t="s">
        <v>106</v>
      </c>
      <c r="C33" s="308"/>
      <c r="D33" s="308"/>
      <c r="E33" s="401"/>
      <c r="F33" s="401"/>
      <c r="G33" s="401"/>
      <c r="H33" s="401"/>
      <c r="I33" s="401"/>
      <c r="J33" s="401"/>
    </row>
    <row r="34" spans="1:39" ht="15.6">
      <c r="A34" s="243" t="s">
        <v>174</v>
      </c>
      <c r="B34" s="402" t="s">
        <v>218</v>
      </c>
      <c r="C34" s="308"/>
      <c r="D34" s="308"/>
      <c r="E34" s="406"/>
      <c r="F34" s="406"/>
      <c r="G34" s="406"/>
      <c r="H34" s="406"/>
      <c r="I34" s="406"/>
      <c r="J34" s="406"/>
    </row>
    <row r="35" spans="1:39">
      <c r="A35" s="243" t="s">
        <v>175</v>
      </c>
      <c r="B35" s="402" t="s">
        <v>207</v>
      </c>
      <c r="C35" s="308"/>
      <c r="D35" s="308"/>
      <c r="E35" s="406"/>
      <c r="F35" s="406"/>
      <c r="G35" s="406"/>
      <c r="H35" s="406"/>
      <c r="I35" s="406"/>
      <c r="J35" s="406"/>
    </row>
    <row r="36" spans="1:39" ht="28.8">
      <c r="A36" s="243" t="s">
        <v>176</v>
      </c>
      <c r="B36" s="402" t="s">
        <v>219</v>
      </c>
      <c r="C36" s="308"/>
      <c r="D36" s="308"/>
      <c r="E36" s="406"/>
      <c r="F36" s="406"/>
      <c r="G36" s="406"/>
      <c r="H36" s="406"/>
      <c r="I36" s="406"/>
      <c r="J36" s="406"/>
    </row>
    <row r="37" spans="1:39">
      <c r="A37" s="243" t="s">
        <v>177</v>
      </c>
      <c r="B37" s="402" t="s">
        <v>208</v>
      </c>
      <c r="C37" s="308"/>
      <c r="D37" s="308"/>
      <c r="E37" s="406"/>
      <c r="F37" s="406"/>
      <c r="G37" s="406"/>
      <c r="H37" s="406"/>
      <c r="I37" s="406"/>
      <c r="J37" s="406"/>
    </row>
    <row r="38" spans="1:39">
      <c r="A38" s="243" t="s">
        <v>223</v>
      </c>
      <c r="B38" s="402" t="s">
        <v>209</v>
      </c>
      <c r="C38" s="308"/>
      <c r="D38" s="308"/>
      <c r="E38" s="406"/>
      <c r="F38" s="406"/>
      <c r="G38" s="406"/>
      <c r="H38" s="406"/>
      <c r="I38" s="406"/>
      <c r="J38" s="406"/>
    </row>
    <row r="39" spans="1:39">
      <c r="A39" s="243" t="s">
        <v>224</v>
      </c>
      <c r="B39" s="402" t="s">
        <v>210</v>
      </c>
      <c r="C39" s="308"/>
      <c r="D39" s="308"/>
      <c r="E39" s="406"/>
      <c r="F39" s="406"/>
      <c r="G39" s="406"/>
      <c r="H39" s="406"/>
      <c r="I39" s="406"/>
      <c r="J39" s="406"/>
    </row>
    <row r="40" spans="1:39" s="239" customFormat="1">
      <c r="A40" s="243" t="s">
        <v>225</v>
      </c>
      <c r="B40" s="305" t="s">
        <v>107</v>
      </c>
      <c r="C40" s="308"/>
      <c r="D40" s="308"/>
      <c r="E40" s="408"/>
      <c r="F40" s="408"/>
      <c r="G40" s="408"/>
      <c r="H40" s="408"/>
      <c r="I40" s="408"/>
      <c r="J40" s="408"/>
    </row>
    <row r="41" spans="1:39" s="301" customFormat="1">
      <c r="A41" s="384"/>
      <c r="B41" s="273" t="s">
        <v>211</v>
      </c>
      <c r="C41" s="273"/>
      <c r="D41" s="273"/>
      <c r="E41" s="273"/>
      <c r="F41" s="273"/>
      <c r="G41" s="273"/>
      <c r="H41" s="273"/>
      <c r="I41" s="273"/>
      <c r="J41" s="273"/>
      <c r="L41" s="377"/>
      <c r="Q41" s="377"/>
    </row>
    <row r="42" spans="1:39" s="301" customFormat="1" ht="28.8">
      <c r="A42" s="384"/>
      <c r="B42" s="231" t="s">
        <v>212</v>
      </c>
      <c r="C42" s="231"/>
      <c r="D42" s="221"/>
      <c r="E42" s="221"/>
      <c r="F42" s="221"/>
      <c r="G42" s="221"/>
      <c r="H42" s="221"/>
      <c r="I42" s="221"/>
      <c r="J42" s="221"/>
      <c r="K42" s="329"/>
      <c r="L42" s="385"/>
      <c r="M42" s="329"/>
      <c r="N42" s="329"/>
      <c r="O42" s="329"/>
      <c r="P42" s="329"/>
      <c r="Q42" s="385"/>
      <c r="R42" s="329"/>
      <c r="S42" s="329"/>
      <c r="T42" s="329"/>
      <c r="U42" s="329"/>
      <c r="V42" s="329"/>
      <c r="W42" s="329"/>
      <c r="X42" s="329"/>
      <c r="Y42" s="329"/>
      <c r="Z42" s="329"/>
      <c r="AA42" s="329"/>
      <c r="AB42" s="329"/>
      <c r="AC42" s="329"/>
      <c r="AD42" s="329"/>
      <c r="AE42" s="329"/>
      <c r="AF42" s="329"/>
      <c r="AG42" s="329"/>
      <c r="AH42" s="329"/>
      <c r="AI42" s="329"/>
      <c r="AJ42" s="329"/>
      <c r="AK42" s="329"/>
      <c r="AL42" s="329"/>
      <c r="AM42" s="329"/>
    </row>
    <row r="43" spans="1:39"/>
    <row r="44" spans="1:39"/>
    <row r="45" spans="1:39"/>
    <row r="46" spans="1:39"/>
    <row r="47" spans="1:39"/>
    <row r="48" spans="1:39"/>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sheetData>
  <sheetProtection formatCells="0" formatColumns="0" formatRows="0"/>
  <mergeCells count="19">
    <mergeCell ref="J8:J10"/>
    <mergeCell ref="I7:J7"/>
    <mergeCell ref="I8:I10"/>
    <mergeCell ref="B7:B10"/>
    <mergeCell ref="F9:F10"/>
    <mergeCell ref="E9:E10"/>
    <mergeCell ref="B41:J41"/>
    <mergeCell ref="B2:J2"/>
    <mergeCell ref="E6:G6"/>
    <mergeCell ref="G8:H8"/>
    <mergeCell ref="G9:G10"/>
    <mergeCell ref="C8:D8"/>
    <mergeCell ref="E8:F8"/>
    <mergeCell ref="C9:C10"/>
    <mergeCell ref="C7:H7"/>
    <mergeCell ref="A6:B6"/>
    <mergeCell ref="A7:A10"/>
    <mergeCell ref="D9:D10"/>
    <mergeCell ref="H9:H10"/>
  </mergeCells>
  <phoneticPr fontId="40" type="noConversion"/>
  <conditionalFormatting sqref="C21:D40">
    <cfRule type="expression" dxfId="0" priority="1" stopIfTrue="1">
      <formula>AND(C21&lt;&gt;"",OR(C21&lt;0,NOT(ISNUMBER(C21))))</formula>
    </cfRule>
  </conditionalFormatting>
  <pageMargins left="0.74803149606299213" right="0.74803149606299213" top="0.98425196850393704" bottom="0.98425196850393704" header="0.51181102362204722" footer="0.51181102362204722"/>
  <pageSetup paperSize="9" scale="64"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tabColor indexed="43"/>
    <pageSetUpPr fitToPage="1"/>
  </sheetPr>
  <dimension ref="A1:V65"/>
  <sheetViews>
    <sheetView zoomScale="61" workbookViewId="0">
      <selection activeCell="O19" sqref="O19"/>
    </sheetView>
  </sheetViews>
  <sheetFormatPr defaultColWidth="9.125" defaultRowHeight="13.8"/>
  <cols>
    <col min="1" max="1" width="2.375" style="167" customWidth="1"/>
    <col min="2" max="2" width="5.625" style="197" customWidth="1"/>
    <col min="3" max="3" width="35.125" style="197" customWidth="1"/>
    <col min="4" max="5" width="9.875" style="167" customWidth="1"/>
    <col min="6" max="8" width="9.875" style="180" customWidth="1"/>
    <col min="9" max="9" width="10.375" style="180" customWidth="1"/>
    <col min="10" max="10" width="11.25" style="180" customWidth="1"/>
    <col min="11" max="11" width="13" style="180" customWidth="1"/>
    <col min="12" max="16384" width="9.125" style="180"/>
  </cols>
  <sheetData>
    <row r="1" spans="1:22" s="167" customFormat="1" ht="27" customHeight="1">
      <c r="A1" s="164" t="s">
        <v>138</v>
      </c>
      <c r="B1" s="165"/>
      <c r="C1" s="165"/>
      <c r="D1" s="166"/>
      <c r="E1" s="166"/>
      <c r="F1" s="166"/>
      <c r="G1" s="166"/>
      <c r="H1" s="166"/>
      <c r="I1" s="166"/>
      <c r="J1" s="166"/>
      <c r="K1" s="166"/>
    </row>
    <row r="2" spans="1:22" s="167" customFormat="1" ht="18">
      <c r="A2" s="164"/>
      <c r="B2" s="165"/>
      <c r="C2" s="165"/>
      <c r="D2" s="166"/>
      <c r="F2" s="168" t="s">
        <v>0</v>
      </c>
      <c r="H2" s="166"/>
      <c r="I2" s="166"/>
      <c r="J2" s="166"/>
      <c r="K2" s="166"/>
    </row>
    <row r="3" spans="1:22" s="167" customFormat="1" ht="18.600000000000001" thickBot="1">
      <c r="A3" s="166"/>
      <c r="B3" s="166"/>
      <c r="C3" s="166"/>
      <c r="D3" s="166"/>
      <c r="F3" s="168" t="s">
        <v>1</v>
      </c>
      <c r="H3" s="166"/>
      <c r="I3" s="166"/>
      <c r="J3" s="166"/>
      <c r="K3" s="166"/>
      <c r="L3" s="164"/>
      <c r="M3" s="164"/>
      <c r="N3" s="164"/>
      <c r="O3" s="164"/>
      <c r="P3" s="164"/>
      <c r="Q3" s="164"/>
      <c r="R3" s="164"/>
      <c r="S3" s="164"/>
      <c r="T3" s="164"/>
      <c r="U3" s="164"/>
      <c r="V3" s="164"/>
    </row>
    <row r="4" spans="1:22" s="167" customFormat="1" ht="18.600000000000001" thickBot="1">
      <c r="A4" s="166"/>
      <c r="B4" s="166"/>
      <c r="C4" s="166"/>
      <c r="D4" s="166"/>
      <c r="E4" s="166"/>
      <c r="F4" s="166"/>
      <c r="H4" s="166"/>
      <c r="I4" s="166"/>
      <c r="J4" s="166"/>
      <c r="K4" s="166"/>
      <c r="L4" s="164"/>
      <c r="M4" s="164"/>
      <c r="N4" s="164"/>
      <c r="O4" s="164"/>
      <c r="P4" s="164"/>
      <c r="Q4" s="50" t="s">
        <v>108</v>
      </c>
      <c r="R4" s="113"/>
      <c r="S4" s="51">
        <v>5.0000000000000001E-3</v>
      </c>
      <c r="T4" s="164"/>
      <c r="U4" s="164"/>
      <c r="V4" s="164"/>
    </row>
    <row r="5" spans="1:22" s="167" customFormat="1" ht="17.399999999999999">
      <c r="B5" s="169"/>
      <c r="C5" s="169"/>
      <c r="D5" s="169"/>
      <c r="F5" s="168" t="s">
        <v>133</v>
      </c>
      <c r="H5" s="169"/>
      <c r="I5" s="169"/>
      <c r="J5" s="169"/>
      <c r="K5" s="169"/>
      <c r="L5" s="164"/>
      <c r="M5" s="164"/>
      <c r="N5" s="164"/>
      <c r="O5" s="164"/>
      <c r="P5" s="164"/>
      <c r="Q5" s="164"/>
      <c r="R5" s="164"/>
      <c r="S5" s="164"/>
      <c r="T5" s="164"/>
      <c r="U5" s="164"/>
      <c r="V5" s="164"/>
    </row>
    <row r="6" spans="1:22" s="167" customFormat="1" ht="17.399999999999999">
      <c r="B6" s="169"/>
      <c r="C6" s="169"/>
      <c r="D6" s="169"/>
      <c r="F6" s="168" t="s">
        <v>139</v>
      </c>
      <c r="H6" s="169"/>
      <c r="I6" s="169"/>
      <c r="J6" s="169"/>
      <c r="K6" s="169"/>
    </row>
    <row r="7" spans="1:22" s="167" customFormat="1" ht="18.75" customHeight="1">
      <c r="C7" s="169"/>
      <c r="D7" s="169"/>
      <c r="F7" s="170" t="s">
        <v>2</v>
      </c>
      <c r="H7" s="169"/>
      <c r="I7" s="169"/>
      <c r="J7" s="169"/>
      <c r="K7" s="169"/>
    </row>
    <row r="8" spans="1:22" s="167" customFormat="1" ht="18.75" customHeight="1">
      <c r="C8" s="169"/>
      <c r="D8" s="169"/>
      <c r="F8" s="170"/>
      <c r="H8" s="169"/>
      <c r="I8" s="169"/>
      <c r="J8" s="169"/>
      <c r="K8" s="169"/>
    </row>
    <row r="9" spans="1:22" s="167" customFormat="1" ht="18.75" customHeight="1">
      <c r="C9" s="169"/>
      <c r="D9" s="169"/>
      <c r="F9" s="170"/>
      <c r="H9" s="169"/>
      <c r="I9" s="169"/>
      <c r="J9" s="169"/>
      <c r="K9" s="169"/>
    </row>
    <row r="10" spans="1:22" s="167" customFormat="1" ht="18.75" customHeight="1">
      <c r="C10" s="169"/>
      <c r="D10" s="169"/>
      <c r="F10" s="170"/>
      <c r="H10" s="169"/>
      <c r="I10" s="169"/>
      <c r="J10" s="169"/>
      <c r="K10" s="169"/>
    </row>
    <row r="11" spans="1:22" s="167" customFormat="1" ht="18">
      <c r="A11" s="171"/>
      <c r="B11" s="172"/>
      <c r="C11" s="172"/>
      <c r="J11" s="173"/>
      <c r="K11" s="173"/>
    </row>
    <row r="12" spans="1:22" s="167" customFormat="1" ht="40.200000000000003" customHeight="1">
      <c r="A12" s="171"/>
      <c r="B12" s="172"/>
      <c r="C12" s="172"/>
      <c r="D12" s="174"/>
      <c r="E12" s="175"/>
      <c r="F12" s="175"/>
      <c r="G12" s="176" t="s">
        <v>140</v>
      </c>
      <c r="H12" s="177"/>
      <c r="I12" s="178"/>
      <c r="J12" s="280" t="s">
        <v>141</v>
      </c>
      <c r="K12" s="282"/>
    </row>
    <row r="13" spans="1:22" ht="42" customHeight="1">
      <c r="A13" s="179"/>
      <c r="B13" s="274" t="s">
        <v>3</v>
      </c>
      <c r="C13" s="275"/>
      <c r="D13" s="280" t="s">
        <v>33</v>
      </c>
      <c r="E13" s="281"/>
      <c r="F13" s="280" t="s">
        <v>134</v>
      </c>
      <c r="G13" s="282"/>
      <c r="H13" s="280" t="s">
        <v>142</v>
      </c>
      <c r="I13" s="282"/>
      <c r="J13" s="286" t="s">
        <v>89</v>
      </c>
      <c r="K13" s="289" t="s">
        <v>90</v>
      </c>
    </row>
    <row r="14" spans="1:22">
      <c r="A14" s="181"/>
      <c r="B14" s="276"/>
      <c r="C14" s="277"/>
      <c r="D14" s="283" t="s">
        <v>12</v>
      </c>
      <c r="E14" s="283" t="s">
        <v>11</v>
      </c>
      <c r="F14" s="285" t="s">
        <v>12</v>
      </c>
      <c r="G14" s="285" t="s">
        <v>11</v>
      </c>
      <c r="H14" s="285" t="s">
        <v>12</v>
      </c>
      <c r="I14" s="285" t="s">
        <v>11</v>
      </c>
      <c r="J14" s="287"/>
      <c r="K14" s="290"/>
    </row>
    <row r="15" spans="1:22">
      <c r="A15" s="182"/>
      <c r="B15" s="278"/>
      <c r="C15" s="279"/>
      <c r="D15" s="284"/>
      <c r="E15" s="284"/>
      <c r="F15" s="284"/>
      <c r="G15" s="284"/>
      <c r="H15" s="284"/>
      <c r="I15" s="284"/>
      <c r="J15" s="288"/>
      <c r="K15" s="291"/>
    </row>
    <row r="16" spans="1:22" ht="18" customHeight="1">
      <c r="A16" s="183"/>
      <c r="B16" s="184" t="s">
        <v>135</v>
      </c>
      <c r="C16" s="185"/>
      <c r="D16" s="186"/>
      <c r="E16" s="186"/>
      <c r="F16" s="186"/>
      <c r="G16" s="186"/>
      <c r="H16" s="186"/>
      <c r="I16" s="186"/>
      <c r="J16" s="186"/>
      <c r="K16" s="186"/>
    </row>
    <row r="17" spans="1:15" ht="18" customHeight="1">
      <c r="A17" s="187"/>
      <c r="B17" s="33" t="s">
        <v>105</v>
      </c>
      <c r="C17" s="185"/>
      <c r="D17" s="205">
        <f>+IF('O5'!C22&lt;&gt;"",IF((1+CDS_Check!$S$4)*SUM('O5'!E22,'O5'!G22)&lt;'O5'!C22,1,IF((1-CDS_Check!$S$4)*SUM('O5'!E22,'O5'!G22)&gt;'O5'!C22,1,0)),IF(SUM('O5'!E22,'O5'!G22)&lt;&gt;0,1,0))</f>
        <v>0</v>
      </c>
      <c r="E17" s="205">
        <f>+IF('O5'!D22&lt;&gt;"",IF((1+CDS_Check!$S$4)*SUM('O5'!F22,'O5'!H22)&lt;'O5'!D22,1,IF((1-CDS_Check!$S$4)*SUM('O5'!F22,'O5'!H22)&gt;'O5'!D22,1,0)),IF(SUM('O5'!F22,'O5'!H22)&lt;&gt;0,1,0))</f>
        <v>0</v>
      </c>
      <c r="F17" s="204"/>
      <c r="G17" s="204"/>
      <c r="H17" s="204"/>
      <c r="I17" s="204"/>
      <c r="J17" s="188"/>
      <c r="K17" s="188"/>
    </row>
    <row r="18" spans="1:15" ht="18" customHeight="1">
      <c r="A18" s="189"/>
      <c r="B18" s="33" t="s">
        <v>106</v>
      </c>
      <c r="C18" s="185"/>
      <c r="D18" s="205">
        <f>+IF('O5'!C23&lt;&gt;"",IF((1+CDS_Check!$S$4)*SUM('O5'!E23,'O5'!G23)&lt;'O5'!C23,1,IF((1-CDS_Check!$S$4)*SUM('O5'!E23,'O5'!G23)&gt;'O5'!C23,1,0)),IF(SUM('O5'!E23,'O5'!G23)&lt;&gt;0,1,0))</f>
        <v>0</v>
      </c>
      <c r="E18" s="205">
        <f>+IF('O5'!D23&lt;&gt;"",IF((1+CDS_Check!$S$4)*SUM('O5'!F23,'O5'!H23)&lt;'O5'!D23,1,IF((1-CDS_Check!$S$4)*SUM('O5'!F23,'O5'!H23)&gt;'O5'!D23,1,0)),IF(SUM('O5'!F23,'O5'!H23)&lt;&gt;0,1,0))</f>
        <v>0</v>
      </c>
      <c r="F18" s="204"/>
      <c r="G18" s="204"/>
      <c r="H18" s="204"/>
      <c r="I18" s="204"/>
      <c r="J18" s="188"/>
      <c r="K18" s="188"/>
    </row>
    <row r="19" spans="1:15" ht="18" customHeight="1">
      <c r="A19" s="190"/>
      <c r="B19" s="33" t="s">
        <v>107</v>
      </c>
      <c r="C19" s="185"/>
      <c r="D19" s="205">
        <f>+IF('O5'!C30&lt;&gt;"",IF((1+CDS_Check!$S$4)*SUM('O5'!E30,'O5'!G30)&lt;'O5'!C30,1,IF((1-CDS_Check!$S$4)*SUM('O5'!E30,'O5'!G30)&gt;'O5'!C30,1,0)),IF(SUM('O5'!E30,'O5'!G30)&lt;&gt;0,1,0))</f>
        <v>0</v>
      </c>
      <c r="E19" s="205">
        <f>+IF('O5'!D30&lt;&gt;"",IF((1+CDS_Check!$S$4)*SUM('O5'!F30,'O5'!H30)&lt;'O5'!D30,1,IF((1-CDS_Check!$S$4)*SUM('O5'!F30,'O5'!H30)&gt;'O5'!D30,1,0)),IF(SUM('O5'!F30,'O5'!H30)&lt;&gt;0,1,0))</f>
        <v>0</v>
      </c>
      <c r="F19" s="204"/>
      <c r="G19" s="204"/>
      <c r="H19" s="204"/>
      <c r="I19" s="204"/>
      <c r="J19" s="188"/>
      <c r="K19" s="188"/>
      <c r="O19" s="203"/>
    </row>
    <row r="20" spans="1:15" ht="18" customHeight="1">
      <c r="A20" s="190"/>
      <c r="B20" s="34" t="s">
        <v>10</v>
      </c>
      <c r="C20" s="185"/>
      <c r="D20" s="155" t="e">
        <f>+IF('O5'!#REF!&lt;&gt;"", IF((1+CDS_Check!$S$4)*SUM('O5'!C22:C30)&lt;'O5'!#REF!,1,IF((1-CDS_Check!$S$4)*SUM('O5'!C22:C30)&gt;'O5'!#REF!,1,0)),IF(SUM('O5'!C22:C30)&lt;&gt;0,1,0))</f>
        <v>#REF!</v>
      </c>
      <c r="E20" s="155" t="e">
        <f>+IF('O5'!#REF!&lt;&gt;"", IF((1+CDS_Check!$S$4)*SUM('O5'!D22:D30)&lt;'O5'!#REF!,1,IF((1-CDS_Check!$S$4)*SUM('O5'!D22:D30)&gt;'O5'!#REF!,1,0)),IF(SUM('O5'!D22:D30)&lt;&gt;0,1,0))</f>
        <v>#REF!</v>
      </c>
      <c r="F20" s="155" t="e">
        <f>+IF('O5'!#REF!&lt;&gt;"", IF((1+CDS_Check!$S$4)*SUM('O5'!E22:E30)&lt;'O5'!#REF!,1,IF((1-CDS_Check!$S$4)*SUM('O5'!E22:E30)&gt;'O5'!#REF!,1,0)),IF(SUM('O5'!E22:E30)&lt;&gt;0,1,0))</f>
        <v>#REF!</v>
      </c>
      <c r="G20" s="155" t="e">
        <f>+IF('O5'!#REF!&lt;&gt;"", IF((1+CDS_Check!$S$4)*SUM('O5'!F22:F30)&lt;'O5'!#REF!,1,IF((1-CDS_Check!$S$4)*SUM('O5'!F22:F30)&gt;'O5'!#REF!,1,0)),IF(SUM('O5'!F22:F30)&lt;&gt;0,1,0))</f>
        <v>#REF!</v>
      </c>
      <c r="H20" s="155" t="e">
        <f>+IF('O5'!#REF!&lt;&gt;"", IF((1+CDS_Check!$S$4)*SUM('O5'!G22:G30)&lt;'O5'!#REF!,1,IF((1-CDS_Check!$S$4)*SUM('O5'!G22:G30)&gt;'O5'!#REF!,1,0)),IF(SUM('O5'!G22:G30)&lt;&gt;0,1,0))</f>
        <v>#REF!</v>
      </c>
      <c r="I20" s="155" t="e">
        <f>+IF('O5'!#REF!&lt;&gt;"", IF((1+CDS_Check!$S$4)*SUM('O5'!H22:H30)&lt;'O5'!#REF!,1,IF((1-CDS_Check!$S$4)*SUM('O5'!H22:H30)&gt;'O5'!#REF!,1,0)),IF(SUM('O5'!H22:H30)&lt;&gt;0,1,0))</f>
        <v>#REF!</v>
      </c>
      <c r="J20" s="155"/>
      <c r="K20" s="155"/>
    </row>
    <row r="21" spans="1:15" ht="18" customHeight="1">
      <c r="A21" s="190"/>
      <c r="B21" s="34"/>
      <c r="C21" s="185"/>
      <c r="D21" s="155"/>
      <c r="E21" s="155"/>
      <c r="F21" s="155"/>
      <c r="G21" s="155"/>
      <c r="H21" s="155"/>
      <c r="I21" s="155"/>
      <c r="J21" s="155"/>
      <c r="K21" s="155"/>
    </row>
    <row r="22" spans="1:15" ht="18" customHeight="1">
      <c r="A22" s="183"/>
      <c r="B22" s="184" t="s">
        <v>136</v>
      </c>
      <c r="C22" s="185"/>
      <c r="D22" s="186"/>
      <c r="E22" s="186"/>
      <c r="F22" s="186"/>
      <c r="G22" s="186"/>
      <c r="H22" s="186"/>
      <c r="I22" s="186"/>
      <c r="J22" s="186"/>
      <c r="K22" s="186"/>
    </row>
    <row r="23" spans="1:15" ht="18" customHeight="1">
      <c r="A23" s="187"/>
      <c r="B23" s="33" t="s">
        <v>105</v>
      </c>
      <c r="C23" s="185"/>
      <c r="D23" s="186"/>
      <c r="E23" s="186"/>
      <c r="F23" s="188"/>
      <c r="G23" s="188"/>
      <c r="H23" s="188"/>
      <c r="I23" s="188"/>
      <c r="J23" s="188"/>
      <c r="K23" s="188"/>
    </row>
    <row r="24" spans="1:15" ht="18" customHeight="1">
      <c r="A24" s="189"/>
      <c r="B24" s="33" t="s">
        <v>106</v>
      </c>
      <c r="C24" s="185"/>
      <c r="D24" s="186"/>
      <c r="E24" s="186"/>
      <c r="F24" s="188"/>
      <c r="G24" s="188"/>
      <c r="H24" s="188"/>
      <c r="I24" s="188"/>
      <c r="J24" s="188"/>
      <c r="K24" s="188"/>
    </row>
    <row r="25" spans="1:15" ht="18" customHeight="1">
      <c r="A25" s="190"/>
      <c r="B25" s="33" t="s">
        <v>107</v>
      </c>
      <c r="C25" s="185"/>
      <c r="D25" s="155"/>
      <c r="E25" s="155"/>
      <c r="F25" s="188"/>
      <c r="G25" s="188"/>
      <c r="H25" s="188"/>
      <c r="I25" s="188"/>
      <c r="J25" s="188"/>
      <c r="K25" s="188"/>
    </row>
    <row r="26" spans="1:15" ht="18" customHeight="1">
      <c r="A26" s="190"/>
      <c r="B26" s="34" t="s">
        <v>10</v>
      </c>
      <c r="C26" s="200"/>
      <c r="D26" s="155" t="e">
        <f>+IF('O5'!#REF!&lt;&gt;"", IF((1+CDS_Check!$S$4)*SUM('O5'!C32:C40)&lt;'O5'!#REF!,1,IF((1-CDS_Check!$S$4)*SUM('O5'!C32:C40)&gt;'O5'!#REF!,1,0)),IF(SUM('O5'!C32:C40)&lt;&gt;0,1,0))</f>
        <v>#REF!</v>
      </c>
      <c r="E26" s="155" t="e">
        <f>+IF('O5'!#REF!&lt;&gt;"", IF((1+CDS_Check!$S$4)*SUM('O5'!D32:D40)&lt;'O5'!#REF!,1,IF((1-CDS_Check!$S$4)*SUM('O5'!D32:D40)&gt;'O5'!#REF!,1,0)),IF(SUM('O5'!D32:D40)&lt;&gt;0,1,0))</f>
        <v>#REF!</v>
      </c>
      <c r="F26" s="188"/>
      <c r="G26" s="188"/>
      <c r="H26" s="188"/>
      <c r="I26" s="188"/>
      <c r="J26" s="155"/>
      <c r="K26" s="155"/>
    </row>
    <row r="27" spans="1:15" ht="18" customHeight="1">
      <c r="A27" s="190"/>
      <c r="B27" s="33"/>
      <c r="C27" s="200"/>
      <c r="D27" s="186"/>
      <c r="E27" s="186"/>
      <c r="F27" s="186"/>
      <c r="G27" s="186"/>
      <c r="H27" s="186"/>
      <c r="I27" s="186"/>
      <c r="J27" s="186"/>
      <c r="K27" s="186"/>
    </row>
    <row r="28" spans="1:15" ht="18" customHeight="1">
      <c r="A28" s="191"/>
      <c r="B28" s="201" t="s">
        <v>143</v>
      </c>
      <c r="C28" s="192"/>
      <c r="D28" s="202" t="e">
        <f>+IF('O5'!#REF!&lt;&gt;"", IF((1+CDS_Check!$S$4)*SUM('O5'!#REF!,'O5'!#REF!)&lt;'O5'!#REF!,1,IF((1-CDS_Check!$S$4)*SUM('O5'!#REF!,'O5'!#REF!)&gt;'O5'!#REF!,1,0)),IF(SUM('O5'!#REF!,'O5'!#REF!)&lt;&gt;0,1,0))</f>
        <v>#REF!</v>
      </c>
      <c r="E28" s="202" t="e">
        <f>+IF('O5'!#REF!&lt;&gt;"", IF((1+CDS_Check!$S$4)*SUM('O5'!#REF!,'O5'!#REF!)&lt;'O5'!#REF!,1,IF((1-CDS_Check!$S$4)*SUM('O5'!#REF!,'O5'!#REF!)&gt;'O5'!#REF!,1,0)),IF(SUM('O5'!#REF!,'O5'!#REF!)&lt;&gt;0,1,0))</f>
        <v>#REF!</v>
      </c>
      <c r="F28" s="193"/>
      <c r="G28" s="193"/>
      <c r="H28" s="193"/>
      <c r="I28" s="193"/>
      <c r="J28" s="202" t="e">
        <f>+IF('O5'!#REF!&lt;&gt;"", IF((1+CDS_Check!$S$4)*SUM('O5'!#REF!,'O5'!#REF!)&lt;'O5'!#REF!,1,IF((1-CDS_Check!$S$4)*SUM('O5'!#REF!,'O5'!#REF!)&gt;'O5'!#REF!,1,0)),IF(SUM('O5'!#REF!,'O5'!#REF!)&lt;&gt;0,1,0))</f>
        <v>#REF!</v>
      </c>
      <c r="K28" s="202" t="e">
        <f>+IF('O5'!#REF!&lt;&gt;"", IF((1+CDS_Check!$S$4)*SUM('O5'!#REF!,'O5'!#REF!)&lt;'O5'!#REF!,1,IF((1-CDS_Check!$S$4)*SUM('O5'!#REF!,'O5'!#REF!)&gt;'O5'!#REF!,1,0)),IF(SUM('O5'!#REF!,'O5'!#REF!)&lt;&gt;0,1,0))</f>
        <v>#REF!</v>
      </c>
    </row>
    <row r="29" spans="1:15" s="167" customFormat="1" ht="16.8">
      <c r="A29" s="194"/>
      <c r="B29" s="195"/>
      <c r="C29" s="196"/>
      <c r="D29" s="194"/>
      <c r="E29" s="194"/>
      <c r="F29" s="194"/>
      <c r="G29" s="194"/>
      <c r="H29" s="194"/>
      <c r="I29" s="194"/>
      <c r="J29" s="194"/>
      <c r="K29" s="194"/>
    </row>
    <row r="30" spans="1:15" ht="15.6">
      <c r="D30" s="198"/>
      <c r="E30" s="198"/>
    </row>
    <row r="31" spans="1:15" ht="15.6">
      <c r="D31" s="198"/>
      <c r="E31" s="198"/>
    </row>
    <row r="32" spans="1:15" ht="15.6">
      <c r="D32" s="198"/>
      <c r="E32" s="198"/>
    </row>
    <row r="33" spans="4:5" ht="15.6">
      <c r="D33" s="198"/>
      <c r="E33" s="198"/>
    </row>
    <row r="34" spans="4:5" ht="15.6">
      <c r="D34" s="198"/>
      <c r="E34" s="198"/>
    </row>
    <row r="35" spans="4:5" ht="15.6">
      <c r="D35" s="198"/>
      <c r="E35" s="198"/>
    </row>
    <row r="36" spans="4:5" ht="15.6">
      <c r="D36" s="198"/>
      <c r="E36" s="198"/>
    </row>
    <row r="37" spans="4:5" ht="15.6">
      <c r="D37" s="198"/>
      <c r="E37" s="198"/>
    </row>
    <row r="38" spans="4:5" ht="15.6">
      <c r="D38" s="198"/>
      <c r="E38" s="198"/>
    </row>
    <row r="39" spans="4:5" ht="15.6">
      <c r="D39" s="198"/>
      <c r="E39" s="198"/>
    </row>
    <row r="40" spans="4:5" ht="15.6">
      <c r="D40" s="198"/>
      <c r="E40" s="198"/>
    </row>
    <row r="41" spans="4:5" ht="15.6">
      <c r="D41" s="198"/>
      <c r="E41" s="198"/>
    </row>
    <row r="42" spans="4:5" ht="15.6">
      <c r="D42" s="198"/>
      <c r="E42" s="198"/>
    </row>
    <row r="43" spans="4:5" ht="15.6">
      <c r="D43" s="198"/>
      <c r="E43" s="198"/>
    </row>
    <row r="44" spans="4:5" ht="15.6">
      <c r="D44" s="198"/>
      <c r="E44" s="198"/>
    </row>
    <row r="45" spans="4:5" ht="15.6">
      <c r="D45" s="198"/>
      <c r="E45" s="198"/>
    </row>
    <row r="46" spans="4:5" ht="15.6">
      <c r="D46" s="198"/>
      <c r="E46" s="198"/>
    </row>
    <row r="47" spans="4:5" ht="15.6">
      <c r="D47" s="198"/>
      <c r="E47" s="198"/>
    </row>
    <row r="48" spans="4:5" ht="15.6">
      <c r="D48" s="198"/>
      <c r="E48" s="198"/>
    </row>
    <row r="49" spans="4:5" ht="15.6">
      <c r="D49" s="198"/>
      <c r="E49" s="198"/>
    </row>
    <row r="50" spans="4:5" ht="15.6">
      <c r="D50" s="198"/>
      <c r="E50" s="198"/>
    </row>
    <row r="51" spans="4:5" ht="15.6">
      <c r="D51" s="198"/>
      <c r="E51" s="198"/>
    </row>
    <row r="52" spans="4:5" ht="15.6">
      <c r="D52" s="198"/>
      <c r="E52" s="198"/>
    </row>
    <row r="53" spans="4:5" ht="15.6">
      <c r="D53" s="198"/>
      <c r="E53" s="198"/>
    </row>
    <row r="54" spans="4:5" ht="15.6">
      <c r="D54" s="198"/>
      <c r="E54" s="198"/>
    </row>
    <row r="55" spans="4:5" ht="15.6">
      <c r="D55" s="198"/>
      <c r="E55" s="198"/>
    </row>
    <row r="56" spans="4:5" ht="15.6">
      <c r="D56" s="198"/>
      <c r="E56" s="198"/>
    </row>
    <row r="57" spans="4:5" ht="15.6">
      <c r="D57" s="198"/>
      <c r="E57" s="198"/>
    </row>
    <row r="58" spans="4:5" ht="15.6">
      <c r="D58" s="198"/>
      <c r="E58" s="198"/>
    </row>
    <row r="59" spans="4:5" ht="15.6">
      <c r="D59" s="198"/>
      <c r="E59" s="198"/>
    </row>
    <row r="60" spans="4:5" ht="15.6">
      <c r="D60" s="198"/>
      <c r="E60" s="198"/>
    </row>
    <row r="61" spans="4:5" ht="15.6">
      <c r="D61" s="198"/>
      <c r="E61" s="198"/>
    </row>
    <row r="62" spans="4:5" ht="15.6">
      <c r="D62" s="198"/>
      <c r="E62" s="198"/>
    </row>
    <row r="63" spans="4:5" ht="15.6">
      <c r="D63" s="198"/>
      <c r="E63" s="198"/>
    </row>
    <row r="64" spans="4:5" ht="15.6">
      <c r="D64" s="198"/>
      <c r="E64" s="198"/>
    </row>
    <row r="65" spans="4:5" ht="15.6">
      <c r="D65" s="199"/>
      <c r="E65" s="199"/>
    </row>
  </sheetData>
  <mergeCells count="13">
    <mergeCell ref="H14:H15"/>
    <mergeCell ref="I14:I15"/>
    <mergeCell ref="J13:J15"/>
    <mergeCell ref="J12:K12"/>
    <mergeCell ref="K13:K15"/>
    <mergeCell ref="H13:I13"/>
    <mergeCell ref="B13:C15"/>
    <mergeCell ref="D13:E13"/>
    <mergeCell ref="F13:G13"/>
    <mergeCell ref="D14:D15"/>
    <mergeCell ref="E14:E15"/>
    <mergeCell ref="F14:F15"/>
    <mergeCell ref="G14:G15"/>
  </mergeCells>
  <phoneticPr fontId="40" type="noConversion"/>
  <pageMargins left="0.75" right="0.75" top="1" bottom="1" header="0.5" footer="0.5"/>
  <pageSetup paperSize="9" scale="4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outlinePr summaryBelow="0" summaryRight="0"/>
    <pageSetUpPr fitToPage="1"/>
  </sheetPr>
  <dimension ref="A1:BG49"/>
  <sheetViews>
    <sheetView showGridLines="0" tabSelected="1" view="pageBreakPreview" zoomScale="70" zoomScaleNormal="100" zoomScaleSheetLayoutView="70" workbookViewId="0">
      <selection activeCell="C18" sqref="C18"/>
    </sheetView>
  </sheetViews>
  <sheetFormatPr defaultColWidth="0" defaultRowHeight="13.8"/>
  <cols>
    <col min="1" max="1" width="16" style="330" bestFit="1" customWidth="1"/>
    <col min="2" max="2" width="43.25" style="331" customWidth="1"/>
    <col min="3" max="27" width="7.25" style="330" customWidth="1"/>
    <col min="28" max="28" width="8.875" style="330" customWidth="1"/>
    <col min="29" max="41" width="7.25" style="330" customWidth="1"/>
    <col min="42" max="42" width="9.875" style="330" customWidth="1"/>
    <col min="43" max="43" width="10.625" style="330" customWidth="1"/>
    <col min="44" max="44" width="12.75" style="330" customWidth="1"/>
    <col min="45" max="45" width="9.125" style="330" customWidth="1"/>
    <col min="46" max="16384" width="0" style="330" hidden="1"/>
  </cols>
  <sheetData>
    <row r="1" spans="1:59" s="294" customFormat="1" ht="19.5" customHeight="1">
      <c r="A1" s="230" t="s">
        <v>178</v>
      </c>
      <c r="B1" s="292"/>
      <c r="C1" s="293"/>
      <c r="D1" s="293"/>
      <c r="E1" s="293"/>
      <c r="F1" s="293"/>
      <c r="G1" s="293"/>
      <c r="H1" s="293"/>
      <c r="I1" s="293"/>
      <c r="J1" s="293"/>
      <c r="AQ1" s="295"/>
    </row>
    <row r="2" spans="1:59" s="296" customFormat="1" ht="20.100000000000001" customHeight="1">
      <c r="B2" s="251" t="s">
        <v>181</v>
      </c>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O2" s="251"/>
      <c r="AP2" s="251"/>
      <c r="AQ2" s="251"/>
    </row>
    <row r="3" spans="1:59" s="296" customFormat="1" ht="20.100000000000001" customHeight="1">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c r="AP3" s="250"/>
      <c r="AQ3" s="250"/>
    </row>
    <row r="4" spans="1:59" s="296" customFormat="1" ht="20.100000000000001" customHeight="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row>
    <row r="5" spans="1:59" s="296" customFormat="1" ht="20.100000000000001" customHeight="1">
      <c r="B5" s="252"/>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row>
    <row r="6" spans="1:59" s="294" customFormat="1" ht="40.5" customHeight="1">
      <c r="A6" s="253" t="s">
        <v>232</v>
      </c>
      <c r="B6" s="253"/>
      <c r="C6" s="236"/>
      <c r="D6" s="236"/>
      <c r="J6" s="236"/>
      <c r="K6" s="236"/>
    </row>
    <row r="7" spans="1:59" s="301" customFormat="1">
      <c r="A7" s="298" t="s">
        <v>180</v>
      </c>
      <c r="B7" s="299" t="s">
        <v>3</v>
      </c>
      <c r="C7" s="300" t="s">
        <v>222</v>
      </c>
      <c r="D7" s="300" t="s">
        <v>109</v>
      </c>
      <c r="E7" s="300" t="s">
        <v>148</v>
      </c>
      <c r="F7" s="300" t="s">
        <v>144</v>
      </c>
      <c r="G7" s="300" t="s">
        <v>110</v>
      </c>
      <c r="H7" s="300" t="s">
        <v>61</v>
      </c>
      <c r="I7" s="300" t="s">
        <v>147</v>
      </c>
      <c r="J7" s="300" t="s">
        <v>7</v>
      </c>
      <c r="K7" s="300" t="s">
        <v>111</v>
      </c>
      <c r="L7" s="300" t="s">
        <v>74</v>
      </c>
      <c r="M7" s="300" t="s">
        <v>112</v>
      </c>
      <c r="N7" s="300" t="s">
        <v>62</v>
      </c>
      <c r="O7" s="300" t="s">
        <v>60</v>
      </c>
      <c r="P7" s="300" t="s">
        <v>52</v>
      </c>
      <c r="Q7" s="300" t="s">
        <v>6</v>
      </c>
      <c r="R7" s="300" t="s">
        <v>63</v>
      </c>
      <c r="S7" s="300" t="s">
        <v>64</v>
      </c>
      <c r="T7" s="300" t="s">
        <v>75</v>
      </c>
      <c r="U7" s="300" t="s">
        <v>114</v>
      </c>
      <c r="V7" s="300" t="s">
        <v>76</v>
      </c>
      <c r="W7" s="300" t="s">
        <v>5</v>
      </c>
      <c r="X7" s="300" t="s">
        <v>65</v>
      </c>
      <c r="Y7" s="300" t="s">
        <v>66</v>
      </c>
      <c r="Z7" s="300" t="s">
        <v>117</v>
      </c>
      <c r="AA7" s="300" t="s">
        <v>80</v>
      </c>
      <c r="AB7" s="300" t="s">
        <v>77</v>
      </c>
      <c r="AC7" s="300" t="s">
        <v>118</v>
      </c>
      <c r="AD7" s="300" t="s">
        <v>67</v>
      </c>
      <c r="AE7" s="300" t="s">
        <v>68</v>
      </c>
      <c r="AF7" s="300" t="s">
        <v>145</v>
      </c>
      <c r="AG7" s="300" t="s">
        <v>69</v>
      </c>
      <c r="AH7" s="300" t="s">
        <v>119</v>
      </c>
      <c r="AI7" s="300" t="s">
        <v>146</v>
      </c>
      <c r="AJ7" s="300" t="s">
        <v>81</v>
      </c>
      <c r="AK7" s="300" t="s">
        <v>70</v>
      </c>
      <c r="AL7" s="300" t="s">
        <v>150</v>
      </c>
      <c r="AM7" s="300" t="s">
        <v>72</v>
      </c>
      <c r="AN7" s="300" t="s">
        <v>4</v>
      </c>
      <c r="AO7" s="300" t="s">
        <v>73</v>
      </c>
      <c r="AP7" s="300" t="s">
        <v>84</v>
      </c>
      <c r="AQ7" s="300" t="s">
        <v>8</v>
      </c>
    </row>
    <row r="8" spans="1:59" s="304" customFormat="1" ht="26.4">
      <c r="A8" s="243" t="s">
        <v>151</v>
      </c>
      <c r="B8" s="302" t="s">
        <v>179</v>
      </c>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c r="AH8" s="303"/>
      <c r="AI8" s="303"/>
      <c r="AJ8" s="303"/>
      <c r="AK8" s="303"/>
      <c r="AL8" s="303"/>
      <c r="AM8" s="303"/>
      <c r="AN8" s="303"/>
      <c r="AO8" s="303"/>
      <c r="AP8" s="303"/>
      <c r="AQ8" s="303"/>
    </row>
    <row r="9" spans="1:59" s="301" customFormat="1">
      <c r="A9" s="243" t="s">
        <v>152</v>
      </c>
      <c r="B9" s="305" t="s">
        <v>105</v>
      </c>
      <c r="C9" s="306"/>
      <c r="D9" s="306"/>
      <c r="E9" s="306"/>
      <c r="F9" s="307"/>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8"/>
    </row>
    <row r="10" spans="1:59" s="310" customFormat="1">
      <c r="A10" s="243" t="s">
        <v>153</v>
      </c>
      <c r="B10" s="305" t="s">
        <v>106</v>
      </c>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8"/>
      <c r="AR10" s="309"/>
      <c r="AS10" s="309"/>
      <c r="AT10" s="301"/>
      <c r="AU10" s="301"/>
      <c r="AV10" s="301"/>
      <c r="AW10" s="301"/>
      <c r="AX10" s="301"/>
      <c r="AY10" s="301"/>
      <c r="AZ10" s="301"/>
      <c r="BA10" s="301"/>
      <c r="BB10" s="301"/>
      <c r="BC10" s="301"/>
      <c r="BD10" s="301"/>
      <c r="BE10" s="301"/>
      <c r="BF10" s="301"/>
      <c r="BG10" s="301"/>
    </row>
    <row r="11" spans="1:59" s="235" customFormat="1" ht="26.4">
      <c r="A11" s="243" t="s">
        <v>154</v>
      </c>
      <c r="B11" s="241" t="s">
        <v>220</v>
      </c>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308"/>
      <c r="AR11" s="233"/>
      <c r="AS11" s="233"/>
      <c r="AT11" s="234"/>
      <c r="AU11" s="234"/>
      <c r="AV11" s="234"/>
      <c r="AW11" s="234"/>
      <c r="AX11" s="234"/>
      <c r="AY11" s="234"/>
      <c r="AZ11" s="234"/>
      <c r="BA11" s="234"/>
      <c r="BB11" s="234"/>
      <c r="BC11" s="234"/>
      <c r="BD11" s="234"/>
      <c r="BE11" s="234"/>
      <c r="BF11" s="234"/>
      <c r="BG11" s="234"/>
    </row>
    <row r="12" spans="1:59" s="310" customFormat="1" ht="17.100000000000001" customHeight="1">
      <c r="A12" s="243" t="s">
        <v>155</v>
      </c>
      <c r="B12" s="305" t="s">
        <v>107</v>
      </c>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8"/>
      <c r="AR12" s="311"/>
      <c r="AT12" s="301"/>
      <c r="AU12" s="301"/>
      <c r="AV12" s="301"/>
      <c r="AW12" s="301"/>
      <c r="AX12" s="301"/>
      <c r="AY12" s="301"/>
      <c r="AZ12" s="301"/>
      <c r="BA12" s="301"/>
      <c r="BB12" s="301"/>
      <c r="BC12" s="301"/>
      <c r="BD12" s="301"/>
      <c r="BE12" s="301"/>
      <c r="BF12" s="301"/>
      <c r="BG12" s="301"/>
    </row>
    <row r="13" spans="1:59" s="301" customFormat="1" ht="20.100000000000001" customHeight="1">
      <c r="A13" s="243" t="s">
        <v>156</v>
      </c>
      <c r="B13" s="312" t="s">
        <v>10</v>
      </c>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c r="AP13" s="308"/>
      <c r="AQ13" s="308"/>
      <c r="AR13" s="309"/>
      <c r="AS13" s="310"/>
    </row>
    <row r="14" spans="1:59" s="316" customFormat="1">
      <c r="A14" s="243" t="s">
        <v>157</v>
      </c>
      <c r="B14" s="312" t="s">
        <v>21</v>
      </c>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13"/>
      <c r="AR14" s="314"/>
      <c r="AS14" s="315"/>
    </row>
    <row r="15" spans="1:59" s="304" customFormat="1">
      <c r="A15" s="243" t="s">
        <v>158</v>
      </c>
      <c r="B15" s="317" t="s">
        <v>22</v>
      </c>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18"/>
    </row>
    <row r="16" spans="1:59" s="301" customFormat="1">
      <c r="A16" s="243" t="s">
        <v>159</v>
      </c>
      <c r="B16" s="305" t="s">
        <v>105</v>
      </c>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8"/>
      <c r="AR16" s="310"/>
    </row>
    <row r="17" spans="1:59" s="301" customFormat="1">
      <c r="A17" s="243" t="s">
        <v>160</v>
      </c>
      <c r="B17" s="305" t="s">
        <v>106</v>
      </c>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8"/>
      <c r="AR17" s="310"/>
    </row>
    <row r="18" spans="1:59" s="235" customFormat="1" ht="26.4">
      <c r="A18" s="243" t="s">
        <v>161</v>
      </c>
      <c r="B18" s="241" t="s">
        <v>220</v>
      </c>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308"/>
      <c r="AR18" s="233"/>
      <c r="AS18" s="233"/>
      <c r="AT18" s="234"/>
      <c r="AU18" s="234"/>
      <c r="AV18" s="234"/>
      <c r="AW18" s="234"/>
      <c r="AX18" s="234"/>
      <c r="AY18" s="234"/>
      <c r="AZ18" s="234"/>
      <c r="BA18" s="234"/>
      <c r="BB18" s="234"/>
      <c r="BC18" s="234"/>
      <c r="BD18" s="234"/>
      <c r="BE18" s="234"/>
      <c r="BF18" s="234"/>
      <c r="BG18" s="234"/>
    </row>
    <row r="19" spans="1:59" s="301" customFormat="1">
      <c r="A19" s="243" t="s">
        <v>162</v>
      </c>
      <c r="B19" s="305" t="s">
        <v>107</v>
      </c>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8"/>
      <c r="AR19" s="309"/>
    </row>
    <row r="20" spans="1:59" s="316" customFormat="1">
      <c r="A20" s="243" t="s">
        <v>163</v>
      </c>
      <c r="B20" s="312" t="s">
        <v>10</v>
      </c>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row>
    <row r="21" spans="1:59" s="304" customFormat="1" ht="15.6">
      <c r="A21" s="243" t="s">
        <v>164</v>
      </c>
      <c r="B21" s="317" t="s">
        <v>183</v>
      </c>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303"/>
      <c r="AB21" s="303"/>
      <c r="AC21" s="303"/>
      <c r="AD21" s="303"/>
      <c r="AE21" s="303"/>
      <c r="AF21" s="303"/>
      <c r="AG21" s="303"/>
      <c r="AH21" s="303"/>
      <c r="AI21" s="303"/>
      <c r="AJ21" s="303"/>
      <c r="AK21" s="303"/>
      <c r="AL21" s="303"/>
      <c r="AM21" s="303"/>
      <c r="AN21" s="303"/>
      <c r="AO21" s="303"/>
      <c r="AP21" s="303"/>
      <c r="AQ21" s="320"/>
      <c r="AR21" s="318"/>
    </row>
    <row r="22" spans="1:59" s="304" customFormat="1">
      <c r="A22" s="243" t="s">
        <v>165</v>
      </c>
      <c r="B22" s="317" t="s">
        <v>11</v>
      </c>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303"/>
      <c r="AB22" s="303"/>
      <c r="AC22" s="303"/>
      <c r="AD22" s="303"/>
      <c r="AE22" s="303"/>
      <c r="AF22" s="303"/>
      <c r="AG22" s="303"/>
      <c r="AH22" s="303"/>
      <c r="AI22" s="303"/>
      <c r="AJ22" s="303"/>
      <c r="AK22" s="303"/>
      <c r="AL22" s="303"/>
      <c r="AM22" s="303"/>
      <c r="AN22" s="303"/>
      <c r="AO22" s="303"/>
      <c r="AP22" s="303"/>
      <c r="AQ22" s="320"/>
      <c r="AR22" s="318"/>
    </row>
    <row r="23" spans="1:59" s="301" customFormat="1">
      <c r="A23" s="243" t="s">
        <v>166</v>
      </c>
      <c r="B23" s="305" t="s">
        <v>105</v>
      </c>
      <c r="C23" s="306"/>
      <c r="D23" s="306"/>
      <c r="E23" s="306"/>
      <c r="F23" s="306"/>
      <c r="G23" s="306"/>
      <c r="H23" s="306"/>
      <c r="I23" s="306"/>
      <c r="J23" s="306"/>
      <c r="K23" s="306"/>
      <c r="L23" s="306"/>
      <c r="M23" s="306"/>
      <c r="N23" s="306"/>
      <c r="O23" s="306"/>
      <c r="P23" s="306"/>
      <c r="Q23" s="306"/>
      <c r="R23" s="306"/>
      <c r="S23" s="306"/>
      <c r="T23" s="306"/>
      <c r="U23" s="306"/>
      <c r="V23" s="306"/>
      <c r="W23" s="306"/>
      <c r="X23" s="306"/>
      <c r="Y23" s="306"/>
      <c r="Z23" s="306"/>
      <c r="AA23" s="306"/>
      <c r="AB23" s="306"/>
      <c r="AC23" s="306"/>
      <c r="AD23" s="306"/>
      <c r="AE23" s="306"/>
      <c r="AF23" s="306"/>
      <c r="AG23" s="306"/>
      <c r="AH23" s="306"/>
      <c r="AI23" s="306"/>
      <c r="AJ23" s="306"/>
      <c r="AK23" s="306"/>
      <c r="AL23" s="306"/>
      <c r="AM23" s="306"/>
      <c r="AN23" s="306"/>
      <c r="AO23" s="306"/>
      <c r="AP23" s="306"/>
      <c r="AQ23" s="308"/>
    </row>
    <row r="24" spans="1:59" s="301" customFormat="1">
      <c r="A24" s="243" t="s">
        <v>167</v>
      </c>
      <c r="B24" s="305" t="s">
        <v>106</v>
      </c>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c r="AL24" s="306"/>
      <c r="AM24" s="306"/>
      <c r="AN24" s="306"/>
      <c r="AO24" s="306"/>
      <c r="AP24" s="306"/>
      <c r="AQ24" s="308"/>
    </row>
    <row r="25" spans="1:59" s="235" customFormat="1" ht="26.4">
      <c r="A25" s="243" t="s">
        <v>168</v>
      </c>
      <c r="B25" s="241" t="s">
        <v>220</v>
      </c>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c r="AJ25" s="242"/>
      <c r="AK25" s="242"/>
      <c r="AL25" s="242"/>
      <c r="AM25" s="242"/>
      <c r="AN25" s="242"/>
      <c r="AO25" s="242"/>
      <c r="AP25" s="242"/>
      <c r="AQ25" s="308"/>
      <c r="AR25" s="233"/>
      <c r="AS25" s="233"/>
      <c r="AT25" s="234"/>
      <c r="AU25" s="234"/>
      <c r="AV25" s="234"/>
      <c r="AW25" s="234"/>
      <c r="AX25" s="234"/>
      <c r="AY25" s="234"/>
      <c r="AZ25" s="234"/>
      <c r="BA25" s="234"/>
      <c r="BB25" s="234"/>
      <c r="BC25" s="234"/>
      <c r="BD25" s="234"/>
      <c r="BE25" s="234"/>
      <c r="BF25" s="234"/>
      <c r="BG25" s="234"/>
    </row>
    <row r="26" spans="1:59" s="301" customFormat="1">
      <c r="A26" s="243" t="s">
        <v>169</v>
      </c>
      <c r="B26" s="305" t="s">
        <v>107</v>
      </c>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6"/>
      <c r="AL26" s="306"/>
      <c r="AM26" s="306"/>
      <c r="AN26" s="306"/>
      <c r="AO26" s="306"/>
      <c r="AP26" s="306"/>
      <c r="AQ26" s="308"/>
    </row>
    <row r="27" spans="1:59" s="310" customFormat="1">
      <c r="A27" s="243" t="s">
        <v>170</v>
      </c>
      <c r="B27" s="312" t="s">
        <v>10</v>
      </c>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8"/>
      <c r="AL27" s="308"/>
      <c r="AM27" s="308"/>
      <c r="AN27" s="308"/>
      <c r="AO27" s="308"/>
      <c r="AP27" s="308"/>
      <c r="AQ27" s="308"/>
      <c r="AR27" s="301"/>
      <c r="AS27" s="301"/>
      <c r="AT27" s="301"/>
      <c r="AU27" s="301"/>
      <c r="AV27" s="301"/>
      <c r="AW27" s="301"/>
      <c r="AX27" s="301"/>
      <c r="AY27" s="301"/>
      <c r="AZ27" s="301"/>
      <c r="BA27" s="301"/>
      <c r="BB27" s="301"/>
      <c r="BC27" s="301"/>
      <c r="BD27" s="301"/>
      <c r="BE27" s="301"/>
      <c r="BF27" s="301"/>
      <c r="BG27" s="301"/>
    </row>
    <row r="28" spans="1:59" s="316" customFormat="1">
      <c r="A28" s="243" t="s">
        <v>171</v>
      </c>
      <c r="B28" s="312" t="s">
        <v>21</v>
      </c>
      <c r="C28" s="303"/>
      <c r="D28" s="303"/>
      <c r="E28" s="303"/>
      <c r="F28" s="303"/>
      <c r="G28" s="303"/>
      <c r="H28" s="303"/>
      <c r="I28" s="303"/>
      <c r="J28" s="303"/>
      <c r="K28" s="303"/>
      <c r="L28" s="303"/>
      <c r="M28" s="303"/>
      <c r="N28" s="303"/>
      <c r="O28" s="303"/>
      <c r="P28" s="303"/>
      <c r="Q28" s="303"/>
      <c r="R28" s="303"/>
      <c r="S28" s="303"/>
      <c r="T28" s="303"/>
      <c r="U28" s="303"/>
      <c r="V28" s="303"/>
      <c r="W28" s="303"/>
      <c r="X28" s="303"/>
      <c r="Y28" s="303"/>
      <c r="Z28" s="303"/>
      <c r="AA28" s="303"/>
      <c r="AB28" s="303"/>
      <c r="AC28" s="303"/>
      <c r="AD28" s="303"/>
      <c r="AE28" s="303"/>
      <c r="AF28" s="303"/>
      <c r="AG28" s="303"/>
      <c r="AH28" s="303"/>
      <c r="AI28" s="303"/>
      <c r="AJ28" s="303"/>
      <c r="AK28" s="303"/>
      <c r="AL28" s="303"/>
      <c r="AM28" s="303"/>
      <c r="AN28" s="303"/>
      <c r="AO28" s="303"/>
      <c r="AP28" s="303"/>
      <c r="AQ28" s="321"/>
    </row>
    <row r="29" spans="1:59" s="304" customFormat="1">
      <c r="A29" s="243" t="s">
        <v>172</v>
      </c>
      <c r="B29" s="317" t="s">
        <v>12</v>
      </c>
      <c r="C29" s="303"/>
      <c r="D29" s="303"/>
      <c r="E29" s="303"/>
      <c r="F29" s="303"/>
      <c r="G29" s="303"/>
      <c r="H29" s="303"/>
      <c r="I29" s="303"/>
      <c r="J29" s="303"/>
      <c r="K29" s="303"/>
      <c r="L29" s="303"/>
      <c r="M29" s="303"/>
      <c r="N29" s="303"/>
      <c r="O29" s="303"/>
      <c r="P29" s="303"/>
      <c r="Q29" s="303"/>
      <c r="R29" s="303"/>
      <c r="S29" s="303"/>
      <c r="T29" s="303"/>
      <c r="U29" s="303"/>
      <c r="V29" s="303"/>
      <c r="W29" s="303"/>
      <c r="X29" s="303"/>
      <c r="Y29" s="303"/>
      <c r="Z29" s="303"/>
      <c r="AA29" s="303"/>
      <c r="AB29" s="303"/>
      <c r="AC29" s="303"/>
      <c r="AD29" s="303"/>
      <c r="AE29" s="303"/>
      <c r="AF29" s="303"/>
      <c r="AG29" s="303"/>
      <c r="AH29" s="303"/>
      <c r="AI29" s="303"/>
      <c r="AJ29" s="303"/>
      <c r="AK29" s="303"/>
      <c r="AL29" s="303"/>
      <c r="AM29" s="303"/>
      <c r="AN29" s="303"/>
      <c r="AO29" s="303"/>
      <c r="AP29" s="303"/>
      <c r="AQ29" s="303"/>
      <c r="AR29" s="318"/>
    </row>
    <row r="30" spans="1:59" s="301" customFormat="1">
      <c r="A30" s="243" t="s">
        <v>173</v>
      </c>
      <c r="B30" s="305" t="s">
        <v>105</v>
      </c>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6"/>
      <c r="AL30" s="306"/>
      <c r="AM30" s="306"/>
      <c r="AN30" s="306"/>
      <c r="AO30" s="306"/>
      <c r="AP30" s="306"/>
      <c r="AQ30" s="308"/>
    </row>
    <row r="31" spans="1:59" s="301" customFormat="1">
      <c r="A31" s="243" t="s">
        <v>174</v>
      </c>
      <c r="B31" s="305" t="s">
        <v>106</v>
      </c>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6"/>
      <c r="AL31" s="306"/>
      <c r="AM31" s="306"/>
      <c r="AN31" s="306"/>
      <c r="AO31" s="306"/>
      <c r="AP31" s="306"/>
      <c r="AQ31" s="308"/>
    </row>
    <row r="32" spans="1:59" s="235" customFormat="1" ht="26.4">
      <c r="A32" s="243" t="s">
        <v>175</v>
      </c>
      <c r="B32" s="241" t="s">
        <v>220</v>
      </c>
      <c r="C32" s="242"/>
      <c r="D32" s="242"/>
      <c r="E32" s="242"/>
      <c r="F32" s="242"/>
      <c r="G32" s="242"/>
      <c r="H32" s="242"/>
      <c r="I32" s="242"/>
      <c r="J32" s="242"/>
      <c r="K32" s="242"/>
      <c r="L32" s="242"/>
      <c r="M32" s="242"/>
      <c r="N32" s="242"/>
      <c r="O32" s="242"/>
      <c r="P32" s="242"/>
      <c r="Q32" s="242"/>
      <c r="R32" s="242"/>
      <c r="S32" s="242"/>
      <c r="T32" s="242"/>
      <c r="U32" s="242"/>
      <c r="V32" s="242"/>
      <c r="W32" s="242"/>
      <c r="X32" s="242"/>
      <c r="Y32" s="242"/>
      <c r="Z32" s="242"/>
      <c r="AA32" s="242"/>
      <c r="AB32" s="242"/>
      <c r="AC32" s="242"/>
      <c r="AD32" s="242"/>
      <c r="AE32" s="242"/>
      <c r="AF32" s="242"/>
      <c r="AG32" s="242"/>
      <c r="AH32" s="242"/>
      <c r="AI32" s="242"/>
      <c r="AJ32" s="242"/>
      <c r="AK32" s="242"/>
      <c r="AL32" s="242"/>
      <c r="AM32" s="242"/>
      <c r="AN32" s="242"/>
      <c r="AO32" s="242"/>
      <c r="AP32" s="242"/>
      <c r="AQ32" s="308"/>
      <c r="AR32" s="233"/>
      <c r="AS32" s="233"/>
      <c r="AT32" s="234"/>
      <c r="AU32" s="234"/>
      <c r="AV32" s="234"/>
      <c r="AW32" s="234"/>
      <c r="AX32" s="234"/>
      <c r="AY32" s="234"/>
      <c r="AZ32" s="234"/>
      <c r="BA32" s="234"/>
      <c r="BB32" s="234"/>
      <c r="BC32" s="234"/>
      <c r="BD32" s="234"/>
      <c r="BE32" s="234"/>
      <c r="BF32" s="234"/>
      <c r="BG32" s="234"/>
    </row>
    <row r="33" spans="1:45" s="301" customFormat="1">
      <c r="A33" s="243" t="s">
        <v>176</v>
      </c>
      <c r="B33" s="305" t="s">
        <v>107</v>
      </c>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06"/>
      <c r="AL33" s="306"/>
      <c r="AM33" s="306"/>
      <c r="AN33" s="306"/>
      <c r="AO33" s="306"/>
      <c r="AP33" s="306"/>
      <c r="AQ33" s="308"/>
    </row>
    <row r="34" spans="1:45" s="301" customFormat="1">
      <c r="A34" s="243" t="s">
        <v>177</v>
      </c>
      <c r="B34" s="312" t="s">
        <v>10</v>
      </c>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8"/>
      <c r="AL34" s="308"/>
      <c r="AM34" s="308"/>
      <c r="AN34" s="308"/>
      <c r="AO34" s="308"/>
      <c r="AP34" s="308"/>
      <c r="AQ34" s="308"/>
    </row>
    <row r="35" spans="1:45" s="316" customFormat="1">
      <c r="A35" s="243" t="s">
        <v>223</v>
      </c>
      <c r="B35" s="322" t="s">
        <v>21</v>
      </c>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03"/>
      <c r="AL35" s="303"/>
      <c r="AM35" s="303"/>
      <c r="AN35" s="303"/>
      <c r="AO35" s="303"/>
      <c r="AP35" s="303"/>
      <c r="AQ35" s="313"/>
    </row>
    <row r="36" spans="1:45" s="301" customFormat="1">
      <c r="A36" s="243" t="s">
        <v>224</v>
      </c>
      <c r="B36" s="312" t="s">
        <v>13</v>
      </c>
      <c r="C36" s="308"/>
      <c r="D36" s="308"/>
      <c r="E36" s="308"/>
      <c r="F36" s="308"/>
      <c r="G36" s="308"/>
      <c r="H36" s="308"/>
      <c r="I36" s="308"/>
      <c r="J36" s="308"/>
      <c r="K36" s="308"/>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8"/>
      <c r="AK36" s="308"/>
      <c r="AL36" s="308"/>
      <c r="AM36" s="308"/>
      <c r="AN36" s="308"/>
      <c r="AO36" s="308"/>
      <c r="AP36" s="308"/>
      <c r="AQ36" s="308"/>
      <c r="AS36" s="309"/>
    </row>
    <row r="37" spans="1:45" s="301" customFormat="1" ht="15.6">
      <c r="A37" s="243" t="s">
        <v>225</v>
      </c>
      <c r="B37" s="322" t="s">
        <v>184</v>
      </c>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3"/>
      <c r="AL37" s="303"/>
      <c r="AM37" s="303"/>
      <c r="AN37" s="303"/>
      <c r="AO37" s="303"/>
      <c r="AP37" s="303"/>
      <c r="AQ37" s="323"/>
    </row>
    <row r="38" spans="1:45" s="301" customFormat="1">
      <c r="A38" s="243" t="s">
        <v>226</v>
      </c>
      <c r="B38" s="324" t="s">
        <v>14</v>
      </c>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8"/>
      <c r="AL38" s="308"/>
      <c r="AM38" s="308"/>
      <c r="AN38" s="308"/>
      <c r="AO38" s="308"/>
      <c r="AP38" s="308"/>
      <c r="AQ38" s="308"/>
    </row>
    <row r="39" spans="1:45" s="301" customFormat="1" ht="26.4">
      <c r="A39" s="243" t="s">
        <v>227</v>
      </c>
      <c r="B39" s="325" t="s">
        <v>125</v>
      </c>
      <c r="C39" s="303"/>
      <c r="D39" s="303"/>
      <c r="E39" s="303"/>
      <c r="F39" s="303"/>
      <c r="G39" s="303"/>
      <c r="H39" s="303"/>
      <c r="I39" s="303"/>
      <c r="J39" s="303"/>
      <c r="K39" s="303"/>
      <c r="L39" s="303"/>
      <c r="M39" s="303"/>
      <c r="N39" s="303"/>
      <c r="O39" s="303"/>
      <c r="P39" s="303"/>
      <c r="Q39" s="303"/>
      <c r="R39" s="303"/>
      <c r="S39" s="303"/>
      <c r="T39" s="303"/>
      <c r="U39" s="303"/>
      <c r="V39" s="303"/>
      <c r="W39" s="303"/>
      <c r="X39" s="303"/>
      <c r="Y39" s="303"/>
      <c r="Z39" s="303"/>
      <c r="AA39" s="303"/>
      <c r="AB39" s="303"/>
      <c r="AC39" s="303"/>
      <c r="AD39" s="303"/>
      <c r="AE39" s="303"/>
      <c r="AF39" s="303"/>
      <c r="AG39" s="303"/>
      <c r="AH39" s="303"/>
      <c r="AI39" s="303"/>
      <c r="AJ39" s="303"/>
      <c r="AK39" s="303"/>
      <c r="AL39" s="303"/>
      <c r="AM39" s="303"/>
      <c r="AN39" s="303"/>
      <c r="AO39" s="303"/>
      <c r="AP39" s="303"/>
      <c r="AQ39" s="308"/>
    </row>
    <row r="40" spans="1:45" s="304" customFormat="1">
      <c r="A40" s="243" t="s">
        <v>228</v>
      </c>
      <c r="B40" s="317" t="s">
        <v>23</v>
      </c>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26"/>
      <c r="AL40" s="326"/>
      <c r="AM40" s="326"/>
      <c r="AN40" s="326"/>
      <c r="AO40" s="326"/>
      <c r="AP40" s="326"/>
      <c r="AQ40" s="326"/>
      <c r="AR40" s="318"/>
    </row>
    <row r="41" spans="1:45" s="301" customFormat="1" ht="15.6">
      <c r="A41" s="243" t="s">
        <v>229</v>
      </c>
      <c r="B41" s="327" t="s">
        <v>185</v>
      </c>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6"/>
      <c r="AL41" s="306"/>
      <c r="AM41" s="306"/>
      <c r="AN41" s="306"/>
      <c r="AO41" s="306"/>
      <c r="AP41" s="306"/>
      <c r="AQ41" s="308"/>
      <c r="AR41" s="310"/>
    </row>
    <row r="42" spans="1:45" s="301" customFormat="1" ht="15.6">
      <c r="A42" s="243" t="s">
        <v>230</v>
      </c>
      <c r="B42" s="327" t="s">
        <v>186</v>
      </c>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6"/>
      <c r="AL42" s="306"/>
      <c r="AM42" s="306"/>
      <c r="AN42" s="306"/>
      <c r="AO42" s="306"/>
      <c r="AP42" s="306"/>
      <c r="AQ42" s="308"/>
      <c r="AR42" s="310"/>
    </row>
    <row r="43" spans="1:45" s="301" customFormat="1" ht="18" customHeight="1">
      <c r="A43" s="222" t="s">
        <v>187</v>
      </c>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2"/>
      <c r="AL43" s="222"/>
      <c r="AM43" s="222"/>
      <c r="AN43" s="222"/>
      <c r="AO43" s="222"/>
      <c r="AP43" s="222"/>
      <c r="AQ43" s="222"/>
      <c r="AR43" s="222"/>
    </row>
    <row r="44" spans="1:45" s="301" customFormat="1" ht="18" customHeight="1">
      <c r="A44" s="222" t="s">
        <v>188</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2"/>
      <c r="AL44" s="222"/>
      <c r="AM44" s="222"/>
      <c r="AN44" s="222"/>
      <c r="AO44" s="222"/>
      <c r="AP44" s="222"/>
      <c r="AQ44" s="222"/>
      <c r="AR44" s="222"/>
    </row>
    <row r="45" spans="1:45" s="301" customFormat="1" ht="18" customHeight="1">
      <c r="A45" s="222" t="s">
        <v>182</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c r="AJ45" s="222"/>
      <c r="AK45" s="222"/>
      <c r="AL45" s="222"/>
      <c r="AM45" s="222"/>
      <c r="AN45" s="222"/>
      <c r="AO45" s="222"/>
      <c r="AP45" s="222"/>
      <c r="AQ45" s="222"/>
      <c r="AR45" s="222"/>
    </row>
    <row r="46" spans="1:45" s="301" customFormat="1" ht="18" customHeight="1">
      <c r="A46" s="222" t="s">
        <v>189</v>
      </c>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222"/>
      <c r="AM46" s="222"/>
      <c r="AN46" s="222"/>
      <c r="AO46" s="222"/>
      <c r="AP46" s="222"/>
      <c r="AQ46" s="222"/>
      <c r="AR46" s="222"/>
    </row>
    <row r="47" spans="1:45" s="301" customFormat="1" ht="18" customHeight="1">
      <c r="A47" s="222" t="s">
        <v>190</v>
      </c>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row>
    <row r="48" spans="1:45" s="301" customFormat="1" ht="18" customHeight="1">
      <c r="A48" s="222" t="s">
        <v>191</v>
      </c>
      <c r="B48" s="220"/>
      <c r="C48" s="223"/>
      <c r="D48" s="223"/>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24"/>
      <c r="AD48" s="224"/>
      <c r="AE48" s="224"/>
      <c r="AF48" s="224"/>
      <c r="AG48" s="224"/>
      <c r="AH48" s="224"/>
      <c r="AI48" s="224"/>
      <c r="AJ48" s="224"/>
      <c r="AK48" s="224"/>
      <c r="AL48" s="224"/>
      <c r="AM48" s="224"/>
      <c r="AN48" s="224"/>
      <c r="AO48" s="224"/>
      <c r="AP48" s="224"/>
      <c r="AQ48" s="224"/>
      <c r="AR48" s="225"/>
    </row>
    <row r="49" spans="1:42" s="301" customFormat="1" ht="18" customHeight="1">
      <c r="A49" s="222"/>
      <c r="B49" s="328"/>
      <c r="E49" s="329"/>
      <c r="F49" s="329"/>
      <c r="G49" s="329"/>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29"/>
      <c r="AH49" s="329"/>
      <c r="AI49" s="329"/>
      <c r="AJ49" s="329"/>
      <c r="AK49" s="329"/>
      <c r="AL49" s="329"/>
      <c r="AM49" s="329"/>
      <c r="AN49" s="329"/>
      <c r="AO49" s="329"/>
      <c r="AP49" s="329"/>
    </row>
  </sheetData>
  <sheetProtection formatCells="0" formatColumns="0"/>
  <mergeCells count="6">
    <mergeCell ref="B3:AQ3"/>
    <mergeCell ref="B4:AQ4"/>
    <mergeCell ref="B5:AQ5"/>
    <mergeCell ref="B2:AQ2"/>
    <mergeCell ref="AQ21:AQ22"/>
    <mergeCell ref="A6:B6"/>
  </mergeCells>
  <phoneticPr fontId="0" type="noConversion"/>
  <conditionalFormatting sqref="C8:AQ39">
    <cfRule type="expression" dxfId="5" priority="1" stopIfTrue="1">
      <formula>AND(C8&lt;&gt;"",OR(C8&lt;0,NOT(ISNUMBER(C8))))</formula>
    </cfRule>
  </conditionalFormatting>
  <conditionalFormatting sqref="C41:AQ42">
    <cfRule type="expression" dxfId="4" priority="11" stopIfTrue="1">
      <formula>AND(C41&lt;&gt;"",OR(C41&lt;0,NOT(ISNUMBER(C41))))</formula>
    </cfRule>
  </conditionalFormatting>
  <pageMargins left="0.74803149606299213" right="0.39370078740157483" top="0.98425196850393704" bottom="0.98425196850393704" header="0.51181102362204722" footer="0.51181102362204722"/>
  <pageSetup paperSize="9" scale="39" orientation="landscape" r:id="rId1"/>
  <headerFooter alignWithMargins="0"/>
  <ignoredErrors>
    <ignoredError sqref="P40:Q40 E40:J40 E33:AP33 Y12:AP12 L40:N40 E26:AP26 C14:C16 R12:X12 E19:AP19 R40:AQ40 R9:AP10 E16:AP17 C19 E23:J24 L23:AP24 K24 E30:AP31 C29:C31 C26 C33 C40 R41:AP42 C21:C24"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indexed="43"/>
    <pageSetUpPr fitToPage="1"/>
  </sheetPr>
  <dimension ref="A1:BN58"/>
  <sheetViews>
    <sheetView zoomScale="60" zoomScaleNormal="75" workbookViewId="0">
      <pane xSplit="3" ySplit="13" topLeftCell="AI38" activePane="bottomRight" state="frozen"/>
      <selection activeCell="AS48" sqref="AS48"/>
      <selection pane="topRight" activeCell="AS48" sqref="AS48"/>
      <selection pane="bottomLeft" activeCell="AS48" sqref="AS48"/>
      <selection pane="bottomRight" activeCell="G20" sqref="G20"/>
    </sheetView>
  </sheetViews>
  <sheetFormatPr defaultColWidth="9.125" defaultRowHeight="11.4"/>
  <cols>
    <col min="1" max="1" width="2.75" style="49" customWidth="1"/>
    <col min="2" max="2" width="9.125" style="49"/>
    <col min="3" max="3" width="37.375" style="49" customWidth="1"/>
    <col min="4" max="15" width="9.125" style="49"/>
    <col min="16" max="16" width="15.625" style="49" bestFit="1" customWidth="1"/>
    <col min="17" max="17" width="10" style="49" bestFit="1" customWidth="1"/>
    <col min="18" max="33" width="9.125" style="49"/>
    <col min="34" max="34" width="11.75" style="49" bestFit="1" customWidth="1"/>
    <col min="35" max="35" width="11.75" style="49" customWidth="1"/>
    <col min="36" max="16384" width="9.125" style="49"/>
  </cols>
  <sheetData>
    <row r="1" spans="1:48" s="5" customFormat="1" ht="27" customHeight="1">
      <c r="A1" s="1" t="s">
        <v>19</v>
      </c>
      <c r="B1" s="2"/>
      <c r="C1" s="2"/>
      <c r="D1" s="3"/>
      <c r="E1" s="3"/>
      <c r="F1" s="3"/>
      <c r="G1" s="3"/>
      <c r="H1" s="3"/>
      <c r="I1" s="3"/>
      <c r="J1" s="3"/>
      <c r="K1" s="3"/>
      <c r="L1" s="3"/>
      <c r="M1" s="3"/>
      <c r="N1" s="3"/>
      <c r="O1" s="3"/>
      <c r="P1" s="3"/>
      <c r="Q1" s="3"/>
      <c r="R1" s="3"/>
      <c r="S1" s="3"/>
      <c r="T1" s="3"/>
      <c r="U1" s="3"/>
      <c r="V1" s="3"/>
      <c r="W1" s="3"/>
      <c r="X1" s="3"/>
      <c r="Y1" s="3"/>
      <c r="Z1" s="3"/>
      <c r="AA1" s="3"/>
      <c r="AB1" s="3"/>
      <c r="AC1" s="3"/>
      <c r="AD1" s="3"/>
      <c r="AE1" s="3"/>
      <c r="AF1" s="4"/>
      <c r="AG1" s="4"/>
    </row>
    <row r="2" spans="1:48" s="5" customFormat="1" ht="18" customHeight="1">
      <c r="A2" s="6"/>
      <c r="B2" s="7"/>
      <c r="C2" s="7"/>
      <c r="D2" s="8"/>
      <c r="E2" s="9"/>
      <c r="F2" s="8"/>
      <c r="G2" s="8"/>
      <c r="H2" s="8"/>
      <c r="I2" s="8"/>
      <c r="J2" s="8"/>
      <c r="K2" s="8"/>
      <c r="L2" s="8"/>
      <c r="M2" s="8"/>
      <c r="N2" s="8"/>
      <c r="O2" s="8"/>
      <c r="P2" s="8"/>
      <c r="Q2" s="8"/>
      <c r="R2" s="8"/>
      <c r="S2" s="8"/>
      <c r="T2" s="8"/>
      <c r="U2" s="8"/>
      <c r="V2" s="8"/>
      <c r="W2" s="8"/>
      <c r="X2" s="8"/>
      <c r="Y2" s="8"/>
      <c r="Z2" s="8"/>
      <c r="AA2" s="8"/>
      <c r="AB2" s="8"/>
      <c r="AC2" s="8"/>
      <c r="AD2" s="8"/>
      <c r="AE2" s="8"/>
      <c r="AF2" s="8"/>
      <c r="AG2" s="10"/>
    </row>
    <row r="3" spans="1:48" s="5" customFormat="1" ht="18" customHeight="1" thickBot="1">
      <c r="A3" s="7"/>
      <c r="B3" s="11" t="s">
        <v>0</v>
      </c>
      <c r="C3" s="11"/>
      <c r="D3" s="8"/>
      <c r="E3" s="8"/>
      <c r="F3" s="8"/>
      <c r="G3" s="8"/>
      <c r="H3" s="8"/>
      <c r="I3" s="8"/>
      <c r="J3" s="8"/>
      <c r="K3" s="8"/>
      <c r="L3" s="8"/>
      <c r="M3" s="8"/>
      <c r="N3" s="8"/>
      <c r="O3" s="8"/>
      <c r="P3" s="8"/>
      <c r="R3" s="8"/>
      <c r="S3" s="8"/>
      <c r="T3" s="8"/>
      <c r="U3" s="8"/>
      <c r="V3" s="8"/>
      <c r="W3" s="8"/>
      <c r="X3" s="8"/>
      <c r="Y3" s="8"/>
      <c r="Z3" s="8"/>
      <c r="AA3" s="8"/>
      <c r="AB3" s="8"/>
      <c r="AC3" s="8"/>
      <c r="AD3" s="8"/>
      <c r="AE3" s="8"/>
      <c r="AF3" s="8"/>
      <c r="AG3" s="12"/>
    </row>
    <row r="4" spans="1:48" s="5" customFormat="1" ht="18" customHeight="1" thickBot="1">
      <c r="A4" s="7"/>
      <c r="B4" s="11" t="s">
        <v>1</v>
      </c>
      <c r="C4" s="11"/>
      <c r="D4" s="8"/>
      <c r="E4" s="8"/>
      <c r="F4" s="8"/>
      <c r="G4" s="8"/>
      <c r="H4" s="8"/>
      <c r="I4" s="8"/>
      <c r="J4" s="8"/>
      <c r="K4" s="8"/>
      <c r="L4" s="8"/>
      <c r="M4" s="8"/>
      <c r="N4" s="8"/>
      <c r="O4" s="8"/>
      <c r="P4" s="50" t="s">
        <v>108</v>
      </c>
      <c r="Q4" s="206">
        <v>5.0000000000000001E-3</v>
      </c>
      <c r="R4" s="8"/>
      <c r="S4" s="8"/>
      <c r="T4" s="8"/>
      <c r="U4" s="8"/>
      <c r="V4" s="8"/>
      <c r="W4" s="8"/>
      <c r="X4" s="8"/>
      <c r="Y4" s="8"/>
      <c r="Z4" s="8"/>
      <c r="AA4" s="8"/>
      <c r="AB4" s="8"/>
      <c r="AC4" s="8"/>
      <c r="AD4" s="8"/>
      <c r="AE4" s="8"/>
      <c r="AF4" s="8"/>
      <c r="AG4" s="12"/>
    </row>
    <row r="5" spans="1:48" s="5" customFormat="1" ht="18" customHeight="1">
      <c r="A5" s="6"/>
      <c r="B5" s="7"/>
      <c r="C5" s="7"/>
      <c r="D5" s="8"/>
      <c r="E5" s="8"/>
      <c r="F5" s="8"/>
      <c r="G5" s="8"/>
      <c r="H5" s="8"/>
      <c r="I5" s="8"/>
      <c r="J5" s="8"/>
      <c r="K5" s="8"/>
      <c r="L5" s="8"/>
      <c r="M5" s="8"/>
      <c r="N5" s="8"/>
      <c r="O5" s="8"/>
      <c r="P5" s="8"/>
      <c r="R5" s="8"/>
      <c r="S5" s="8"/>
      <c r="T5" s="8"/>
      <c r="U5" s="8"/>
      <c r="V5" s="8"/>
      <c r="W5" s="8"/>
      <c r="X5" s="8"/>
      <c r="Y5" s="8"/>
      <c r="Z5" s="8"/>
      <c r="AA5" s="8"/>
      <c r="AB5" s="8"/>
      <c r="AC5" s="8"/>
      <c r="AD5" s="8"/>
      <c r="AE5" s="8"/>
      <c r="AF5" s="8"/>
      <c r="AG5" s="12"/>
      <c r="AH5" s="58"/>
      <c r="AI5" s="58"/>
    </row>
    <row r="6" spans="1:48" s="5" customFormat="1" ht="18" customHeight="1">
      <c r="A6" s="11"/>
      <c r="B6" s="11" t="s">
        <v>78</v>
      </c>
      <c r="C6" s="11"/>
      <c r="D6" s="8"/>
      <c r="E6" s="8"/>
      <c r="F6" s="8"/>
      <c r="G6" s="8"/>
      <c r="H6" s="8"/>
      <c r="I6" s="8"/>
      <c r="J6" s="8"/>
      <c r="K6" s="8"/>
      <c r="L6" s="8"/>
      <c r="M6" s="8"/>
      <c r="N6" s="8"/>
      <c r="O6" s="8"/>
      <c r="P6" s="8"/>
      <c r="Q6" s="58"/>
      <c r="R6" s="8"/>
      <c r="S6" s="8"/>
      <c r="T6" s="8"/>
      <c r="U6" s="8"/>
      <c r="V6" s="8"/>
      <c r="W6" s="8"/>
      <c r="X6" s="8"/>
      <c r="Y6" s="8"/>
      <c r="Z6" s="8"/>
      <c r="AA6" s="8"/>
      <c r="AB6" s="8"/>
      <c r="AC6" s="8"/>
      <c r="AD6" s="8"/>
      <c r="AE6" s="8"/>
      <c r="AF6" s="8"/>
      <c r="AG6" s="12"/>
      <c r="AH6" s="58"/>
      <c r="AI6" s="58"/>
    </row>
    <row r="7" spans="1:48" s="5" customFormat="1" ht="18" customHeight="1">
      <c r="A7" s="11"/>
      <c r="B7" s="11" t="s">
        <v>103</v>
      </c>
      <c r="C7" s="11"/>
      <c r="D7" s="8"/>
      <c r="E7" s="8"/>
      <c r="F7" s="8"/>
      <c r="G7" s="8"/>
      <c r="H7" s="8"/>
      <c r="I7" s="8"/>
      <c r="J7" s="8"/>
      <c r="K7" s="8"/>
      <c r="L7" s="8"/>
      <c r="M7" s="8"/>
      <c r="N7" s="8"/>
      <c r="O7" s="8"/>
      <c r="P7" s="60"/>
      <c r="Q7" s="58"/>
      <c r="R7" s="8"/>
      <c r="S7" s="8"/>
      <c r="T7" s="8"/>
      <c r="U7" s="8"/>
      <c r="V7" s="8"/>
      <c r="W7" s="8"/>
      <c r="X7" s="8"/>
      <c r="Y7" s="8"/>
      <c r="Z7" s="8"/>
      <c r="AA7" s="8"/>
      <c r="AB7" s="8"/>
      <c r="AC7" s="8"/>
      <c r="AD7" s="8"/>
      <c r="AE7" s="8"/>
      <c r="AF7" s="8"/>
      <c r="AG7" s="12"/>
    </row>
    <row r="8" spans="1:48" s="5" customFormat="1" ht="18" customHeight="1">
      <c r="A8" s="11"/>
      <c r="B8" s="13" t="s">
        <v>2</v>
      </c>
      <c r="C8" s="13"/>
      <c r="D8" s="8"/>
      <c r="E8" s="8"/>
      <c r="F8" s="8"/>
      <c r="G8" s="8"/>
      <c r="H8" s="8"/>
      <c r="I8" s="8"/>
      <c r="J8" s="8"/>
      <c r="K8" s="8"/>
      <c r="L8" s="8"/>
      <c r="M8" s="8"/>
      <c r="N8" s="8"/>
      <c r="O8" s="8"/>
      <c r="P8" s="60"/>
      <c r="R8" s="8"/>
      <c r="S8" s="8"/>
      <c r="T8" s="8"/>
      <c r="U8" s="8"/>
      <c r="V8" s="8"/>
      <c r="W8" s="8"/>
      <c r="X8" s="8"/>
      <c r="Y8" s="8"/>
      <c r="Z8" s="8"/>
      <c r="AA8" s="8"/>
      <c r="AB8" s="8"/>
      <c r="AC8" s="8"/>
      <c r="AD8" s="8"/>
      <c r="AE8" s="8"/>
      <c r="AF8" s="8"/>
      <c r="AG8" s="12"/>
    </row>
    <row r="9" spans="1:48" s="5" customFormat="1" ht="18" customHeight="1">
      <c r="A9" s="11"/>
      <c r="B9" s="13"/>
      <c r="C9" s="13"/>
      <c r="D9" s="8"/>
      <c r="E9" s="8"/>
      <c r="F9" s="8"/>
      <c r="G9" s="8"/>
      <c r="H9" s="8"/>
      <c r="I9" s="8"/>
      <c r="J9" s="8"/>
      <c r="K9" s="8"/>
      <c r="L9" s="8"/>
      <c r="M9" s="8"/>
      <c r="N9" s="8"/>
      <c r="O9" s="8"/>
      <c r="P9" s="60"/>
      <c r="R9" s="8"/>
      <c r="S9" s="8"/>
      <c r="T9" s="8"/>
      <c r="U9" s="8"/>
      <c r="V9" s="8"/>
      <c r="W9" s="8"/>
      <c r="X9" s="8"/>
      <c r="Y9" s="8"/>
      <c r="Z9" s="8"/>
      <c r="AA9" s="8"/>
      <c r="AB9" s="8"/>
      <c r="AC9" s="8"/>
      <c r="AD9" s="8"/>
      <c r="AE9" s="8"/>
      <c r="AF9" s="8"/>
      <c r="AG9" s="12"/>
    </row>
    <row r="10" spans="1:48" s="5" customFormat="1" ht="18" customHeight="1">
      <c r="A10" s="11"/>
      <c r="B10" s="13"/>
      <c r="C10" s="13"/>
      <c r="D10" s="8"/>
      <c r="E10" s="8"/>
      <c r="F10" s="8"/>
      <c r="G10" s="8"/>
      <c r="H10" s="8"/>
      <c r="I10" s="8"/>
      <c r="J10" s="8"/>
      <c r="K10" s="8"/>
      <c r="L10" s="8"/>
      <c r="M10" s="8"/>
      <c r="N10" s="8"/>
      <c r="O10" s="8"/>
      <c r="P10" s="60"/>
      <c r="R10" s="8"/>
      <c r="S10" s="8"/>
      <c r="T10" s="8"/>
      <c r="U10" s="8"/>
      <c r="V10" s="8"/>
      <c r="W10" s="8"/>
      <c r="X10" s="8"/>
      <c r="Y10" s="8"/>
      <c r="Z10" s="8"/>
      <c r="AA10" s="8"/>
      <c r="AB10" s="8"/>
      <c r="AC10" s="8"/>
      <c r="AD10" s="8"/>
      <c r="AE10" s="8"/>
      <c r="AF10" s="8"/>
      <c r="AG10" s="12"/>
    </row>
    <row r="11" spans="1:48" s="18" customFormat="1" ht="18" customHeight="1">
      <c r="A11" s="14"/>
      <c r="B11" s="15"/>
      <c r="C11" s="15"/>
      <c r="D11" s="16"/>
      <c r="E11" s="16"/>
      <c r="F11" s="16"/>
      <c r="G11" s="17"/>
      <c r="H11" s="17"/>
      <c r="I11" s="17"/>
      <c r="J11" s="16"/>
      <c r="K11" s="16"/>
      <c r="L11" s="16"/>
      <c r="M11" s="16"/>
      <c r="N11" s="16"/>
      <c r="O11" s="16"/>
      <c r="P11" s="16"/>
      <c r="Q11" s="16"/>
      <c r="R11" s="16"/>
      <c r="S11" s="16"/>
      <c r="T11" s="16"/>
      <c r="U11" s="16"/>
      <c r="V11" s="16"/>
      <c r="W11" s="16"/>
      <c r="X11" s="16"/>
      <c r="Y11" s="16"/>
      <c r="Z11" s="16"/>
      <c r="AA11" s="16"/>
      <c r="AB11" s="16"/>
    </row>
    <row r="12" spans="1:48" s="22" customFormat="1" ht="49.5" customHeight="1">
      <c r="A12" s="19"/>
      <c r="B12" s="20"/>
      <c r="C12" s="21"/>
      <c r="D12" s="256" t="s">
        <v>4</v>
      </c>
      <c r="E12" s="254" t="s">
        <v>52</v>
      </c>
      <c r="F12" s="254" t="s">
        <v>5</v>
      </c>
      <c r="G12" s="254" t="s">
        <v>6</v>
      </c>
      <c r="H12" s="254" t="s">
        <v>7</v>
      </c>
      <c r="I12" s="254" t="s">
        <v>146</v>
      </c>
      <c r="J12" s="258" t="s">
        <v>84</v>
      </c>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60"/>
      <c r="AS12" s="254" t="s">
        <v>8</v>
      </c>
    </row>
    <row r="13" spans="1:48" s="22" customFormat="1" ht="27.9" customHeight="1">
      <c r="A13" s="23"/>
      <c r="B13" s="24" t="s">
        <v>3</v>
      </c>
      <c r="C13" s="25"/>
      <c r="D13" s="257"/>
      <c r="E13" s="255"/>
      <c r="F13" s="255"/>
      <c r="G13" s="255"/>
      <c r="H13" s="255"/>
      <c r="I13" s="255"/>
      <c r="J13" s="26" t="s">
        <v>109</v>
      </c>
      <c r="K13" s="26" t="s">
        <v>144</v>
      </c>
      <c r="L13" s="26" t="s">
        <v>110</v>
      </c>
      <c r="M13" s="26" t="s">
        <v>61</v>
      </c>
      <c r="N13" s="26" t="s">
        <v>111</v>
      </c>
      <c r="O13" s="26" t="s">
        <v>74</v>
      </c>
      <c r="P13" s="26" t="s">
        <v>112</v>
      </c>
      <c r="Q13" s="26" t="s">
        <v>62</v>
      </c>
      <c r="R13" s="26" t="s">
        <v>60</v>
      </c>
      <c r="S13" s="26" t="s">
        <v>113</v>
      </c>
      <c r="T13" s="26" t="s">
        <v>63</v>
      </c>
      <c r="U13" s="26" t="s">
        <v>64</v>
      </c>
      <c r="V13" s="26" t="s">
        <v>75</v>
      </c>
      <c r="W13" s="26" t="s">
        <v>114</v>
      </c>
      <c r="X13" s="26" t="s">
        <v>76</v>
      </c>
      <c r="Y13" s="26" t="s">
        <v>65</v>
      </c>
      <c r="Z13" s="26" t="s">
        <v>115</v>
      </c>
      <c r="AA13" s="26" t="s">
        <v>116</v>
      </c>
      <c r="AB13" s="26" t="s">
        <v>66</v>
      </c>
      <c r="AC13" s="26" t="s">
        <v>117</v>
      </c>
      <c r="AD13" s="26" t="s">
        <v>80</v>
      </c>
      <c r="AE13" s="26" t="s">
        <v>77</v>
      </c>
      <c r="AF13" s="26" t="s">
        <v>118</v>
      </c>
      <c r="AG13" s="26" t="s">
        <v>67</v>
      </c>
      <c r="AH13" s="26" t="s">
        <v>68</v>
      </c>
      <c r="AI13" s="26" t="s">
        <v>145</v>
      </c>
      <c r="AJ13" s="26" t="s">
        <v>69</v>
      </c>
      <c r="AK13" s="26" t="s">
        <v>119</v>
      </c>
      <c r="AL13" s="26" t="s">
        <v>81</v>
      </c>
      <c r="AM13" s="26" t="s">
        <v>121</v>
      </c>
      <c r="AN13" s="26" t="s">
        <v>70</v>
      </c>
      <c r="AO13" s="26" t="s">
        <v>71</v>
      </c>
      <c r="AP13" s="26" t="s">
        <v>72</v>
      </c>
      <c r="AQ13" s="26" t="s">
        <v>73</v>
      </c>
      <c r="AR13" s="26" t="s">
        <v>122</v>
      </c>
      <c r="AS13" s="255"/>
    </row>
    <row r="14" spans="1:48" s="22" customFormat="1" ht="18" customHeight="1">
      <c r="A14" s="27"/>
      <c r="B14" s="28" t="s">
        <v>20</v>
      </c>
      <c r="C14" s="29"/>
      <c r="D14" s="30"/>
      <c r="E14" s="30" t="s">
        <v>9</v>
      </c>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V14" s="31"/>
    </row>
    <row r="15" spans="1:48" s="22" customFormat="1" ht="18" customHeight="1">
      <c r="A15" s="27"/>
      <c r="B15" s="28" t="s">
        <v>57</v>
      </c>
      <c r="C15" s="29"/>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V15" s="31"/>
    </row>
    <row r="16" spans="1:48" s="22" customFormat="1" ht="18" customHeight="1">
      <c r="A16" s="32"/>
      <c r="B16" s="33" t="s">
        <v>105</v>
      </c>
      <c r="C16" s="34"/>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62">
        <f>+IF('O1'!AQ9&lt;&gt;"",IF((1+OUT_1_Check!$Q$4)*SUM('O1'!C9:AP9)&lt;2*'O1'!AQ9,1,IF((1-OUT_1_Check!$Q$4)*SUM('O1'!C9:AP9)&gt;2*'O1'!AQ9,1,0)),IF(SUM('O1'!C9:AP9)&lt;&gt;0,1,0))</f>
        <v>0</v>
      </c>
      <c r="AT16" s="82"/>
      <c r="AV16" s="31"/>
    </row>
    <row r="17" spans="1:66" s="31" customFormat="1" ht="18" customHeight="1">
      <c r="A17" s="35"/>
      <c r="B17" s="33" t="s">
        <v>106</v>
      </c>
      <c r="C17" s="34"/>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62">
        <f>+IF('O1'!AQ10&lt;&gt;"",IF((1+OUT_1_Check!$Q$4)*SUM('O1'!C10:AP10)&lt;2*'O1'!AQ10,1,IF((1-OUT_1_Check!$Q$4)*SUM('O1'!C10:AP10)&gt;2*'O1'!AQ10,1,0)),IF(SUM('O1'!C10:AP10)&lt;&gt;0,1,0))</f>
        <v>0</v>
      </c>
      <c r="AT17" s="22"/>
      <c r="AU17" s="22"/>
      <c r="AW17" s="22"/>
      <c r="AX17" s="22"/>
      <c r="AY17" s="22"/>
      <c r="AZ17" s="22"/>
      <c r="BA17" s="22"/>
      <c r="BB17" s="22"/>
      <c r="BC17" s="22"/>
      <c r="BD17" s="22"/>
      <c r="BE17" s="22"/>
      <c r="BF17" s="22"/>
      <c r="BG17" s="22"/>
      <c r="BH17" s="22"/>
      <c r="BI17" s="22"/>
      <c r="BJ17" s="22"/>
      <c r="BK17" s="22"/>
      <c r="BL17" s="22"/>
      <c r="BM17" s="22"/>
      <c r="BN17" s="22"/>
    </row>
    <row r="18" spans="1:66" s="31" customFormat="1" ht="18" customHeight="1">
      <c r="A18" s="35"/>
      <c r="B18" s="33" t="s">
        <v>107</v>
      </c>
      <c r="C18" s="34"/>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62">
        <f>+IF('O1'!AQ12&lt;&gt;"",IF((1+OUT_1_Check!$Q$4)*SUM('O1'!C12:AP12)&lt;2*'O1'!AQ12,1,IF((1-OUT_1_Check!$Q$4)*SUM('O1'!C12:AP12)&gt;2*'O1'!AQ12,1,0)),IF(SUM('O1'!C12:AP12)&lt;&gt;0,1,0))</f>
        <v>0</v>
      </c>
      <c r="AT18" s="22"/>
      <c r="AU18" s="22"/>
      <c r="AW18" s="22"/>
      <c r="AX18" s="22"/>
      <c r="AY18" s="22"/>
      <c r="AZ18" s="22"/>
      <c r="BA18" s="22"/>
      <c r="BB18" s="22"/>
      <c r="BC18" s="22"/>
      <c r="BD18" s="22"/>
      <c r="BE18" s="22"/>
      <c r="BF18" s="22"/>
      <c r="BG18" s="22"/>
      <c r="BH18" s="22"/>
      <c r="BI18" s="22"/>
      <c r="BJ18" s="22"/>
      <c r="BK18" s="22"/>
      <c r="BL18" s="22"/>
      <c r="BM18" s="22"/>
      <c r="BN18" s="22"/>
    </row>
    <row r="19" spans="1:66" s="22" customFormat="1" ht="18" customHeight="1">
      <c r="A19" s="32"/>
      <c r="B19" s="34" t="s">
        <v>10</v>
      </c>
      <c r="C19" s="34"/>
      <c r="D19" s="52">
        <f>+IF('O1'!C13&lt;&gt;"", IF((1+OUT_1_Check!$Q$4)*SUM('O1'!C9:C12)&lt;'O1'!C13,1,IF((1-OUT_1_Check!$Q$4)*SUM('O1'!C9:C12)&gt;'O1'!C13,1,0)),IF(SUM('O1'!C9:C12)&lt;&gt;0,1,0))</f>
        <v>0</v>
      </c>
      <c r="E19" s="52">
        <f>+IF('O1'!E13&lt;&gt;"", IF((1+OUT_1_Check!$Q$4)*SUM('O1'!E9:E12)&lt;'O1'!E13,1,IF((1-OUT_1_Check!$Q$4)*SUM('O1'!E9:E12)&gt;'O1'!E13,1,0)),IF(SUM('O1'!E9:E12)&lt;&gt;0,1,0))</f>
        <v>0</v>
      </c>
      <c r="F19" s="52">
        <f>+IF('O1'!F13&lt;&gt;"", IF((1+OUT_1_Check!$Q$4)*SUM('O1'!F9:F12)&lt;'O1'!F13,1,IF((1-OUT_1_Check!$Q$4)*SUM('O1'!F9:F12)&gt;'O1'!F13,1,0)),IF(SUM('O1'!F9:F12)&lt;&gt;0,1,0))</f>
        <v>0</v>
      </c>
      <c r="G19" s="52">
        <f>+IF('O1'!G13&lt;&gt;"", IF((1+OUT_1_Check!$Q$4)*SUM('O1'!G9:G12)&lt;'O1'!G13,1,IF((1-OUT_1_Check!$Q$4)*SUM('O1'!G9:G12)&gt;'O1'!G13,1,0)),IF(SUM('O1'!G9:G12)&lt;&gt;0,1,0))</f>
        <v>0</v>
      </c>
      <c r="H19" s="52">
        <f>+IF('O1'!H13&lt;&gt;"", IF((1+OUT_1_Check!$Q$4)*SUM('O1'!H9:H12)&lt;'O1'!H13,1,IF((1-OUT_1_Check!$Q$4)*SUM('O1'!H9:H12)&gt;'O1'!H13,1,0)),IF(SUM('O1'!H9:H12)&lt;&gt;0,1,0))</f>
        <v>0</v>
      </c>
      <c r="I19" s="52">
        <f>+IF('O1'!I13&lt;&gt;"", IF((1+OUT_1_Check!$Q$4)*SUM('O1'!I9:I12)&lt;'O1'!I13,1,IF((1-OUT_1_Check!$Q$4)*SUM('O1'!I9:I12)&gt;'O1'!I13,1,0)),IF(SUM('O1'!I9:I12)&lt;&gt;0,1,0))</f>
        <v>0</v>
      </c>
      <c r="J19" s="52">
        <f>+IF('O1'!J13&lt;&gt;"", IF((1+OUT_1_Check!$Q$4)*SUM('O1'!J9:J12)&lt;'O1'!J13,1,IF((1-OUT_1_Check!$Q$4)*SUM('O1'!J9:J12)&gt;'O1'!J13,1,0)),IF(SUM('O1'!J9:J12)&lt;&gt;0,1,0))</f>
        <v>0</v>
      </c>
      <c r="K19" s="52">
        <f>+IF('O1'!L13&lt;&gt;"", IF((1+OUT_1_Check!$Q$4)*SUM('O1'!L9:L12)&lt;'O1'!L13,1,IF((1-OUT_1_Check!$Q$4)*SUM('O1'!L9:L12)&gt;'O1'!L13,1,0)),IF(SUM('O1'!L9:L12)&lt;&gt;0,1,0))</f>
        <v>0</v>
      </c>
      <c r="L19" s="52">
        <f>+IF('O1'!M13&lt;&gt;"", IF((1+OUT_1_Check!$Q$4)*SUM('O1'!M9:M12)&lt;'O1'!M13,1,IF((1-OUT_1_Check!$Q$4)*SUM('O1'!M9:M12)&gt;'O1'!M13,1,0)),IF(SUM('O1'!M9:M12)&lt;&gt;0,1,0))</f>
        <v>0</v>
      </c>
      <c r="M19" s="52">
        <f>+IF('O1'!N13&lt;&gt;"", IF((1+OUT_1_Check!$Q$4)*SUM('O1'!N9:N12)&lt;'O1'!N13,1,IF((1-OUT_1_Check!$Q$4)*SUM('O1'!N9:N12)&gt;'O1'!N13,1,0)),IF(SUM('O1'!N9:N12)&lt;&gt;0,1,0))</f>
        <v>0</v>
      </c>
      <c r="N19" s="52">
        <f>+IF('O1'!P13&lt;&gt;"", IF((1+OUT_1_Check!$Q$4)*SUM('O1'!P9:P12)&lt;'O1'!P13,1,IF((1-OUT_1_Check!$Q$4)*SUM('O1'!P9:P12)&gt;'O1'!P13,1,0)),IF(SUM('O1'!P9:P12)&lt;&gt;0,1,0))</f>
        <v>0</v>
      </c>
      <c r="O19" s="52">
        <f>+IF('O1'!Q13&lt;&gt;"", IF((1+OUT_1_Check!$Q$4)*SUM('O1'!Q9:Q12)&lt;'O1'!Q13,1,IF((1-OUT_1_Check!$Q$4)*SUM('O1'!Q9:Q12)&gt;'O1'!Q13,1,0)),IF(SUM('O1'!Q9:Q12)&lt;&gt;0,1,0))</f>
        <v>0</v>
      </c>
      <c r="P19" s="52">
        <f>+IF('O1'!R13&lt;&gt;"", IF((1+OUT_1_Check!$Q$4)*SUM('O1'!R9:R12)&lt;'O1'!R13,1,IF((1-OUT_1_Check!$Q$4)*SUM('O1'!R9:R12)&gt;'O1'!R13,1,0)),IF(SUM('O1'!R9:R12)&lt;&gt;0,1,0))</f>
        <v>0</v>
      </c>
      <c r="Q19" s="52">
        <f>+IF('O1'!S13&lt;&gt;"", IF((1+OUT_1_Check!$Q$4)*SUM('O1'!S9:S12)&lt;'O1'!S13,1,IF((1-OUT_1_Check!$Q$4)*SUM('O1'!S9:S12)&gt;'O1'!S13,1,0)),IF(SUM('O1'!S9:S12)&lt;&gt;0,1,0))</f>
        <v>0</v>
      </c>
      <c r="R19" s="52">
        <f>+IF('O1'!T13&lt;&gt;"", IF((1+OUT_1_Check!$Q$4)*SUM('O1'!T9:T12)&lt;'O1'!T13,1,IF((1-OUT_1_Check!$Q$4)*SUM('O1'!T9:T12)&gt;'O1'!T13,1,0)),IF(SUM('O1'!T9:T12)&lt;&gt;0,1,0))</f>
        <v>0</v>
      </c>
      <c r="S19" s="52" t="e">
        <f>+IF('O1'!#REF!&lt;&gt;"", IF((1+OUT_1_Check!$Q$4)*SUM('O1'!#REF!)&lt;'O1'!#REF!,1,IF((1-OUT_1_Check!$Q$4)*SUM('O1'!#REF!)&gt;'O1'!#REF!,1,0)),IF(SUM('O1'!#REF!)&lt;&gt;0,1,0))</f>
        <v>#REF!</v>
      </c>
      <c r="T19" s="52">
        <f>+IF('O1'!U13&lt;&gt;"", IF((1+OUT_1_Check!$Q$4)*SUM('O1'!U9:U12)&lt;'O1'!U13,1,IF((1-OUT_1_Check!$Q$4)*SUM('O1'!U9:U12)&gt;'O1'!U13,1,0)),IF(SUM('O1'!U9:U12)&lt;&gt;0,1,0))</f>
        <v>0</v>
      </c>
      <c r="U19" s="52">
        <f>+IF('O1'!V13&lt;&gt;"", IF((1+OUT_1_Check!$Q$4)*SUM('O1'!V9:V12)&lt;'O1'!V13,1,IF((1-OUT_1_Check!$Q$4)*SUM('O1'!V9:V12)&gt;'O1'!V13,1,0)),IF(SUM('O1'!V9:V12)&lt;&gt;0,1,0))</f>
        <v>0</v>
      </c>
      <c r="V19" s="52">
        <f>+IF('O1'!W13&lt;&gt;"", IF((1+OUT_1_Check!$Q$4)*SUM('O1'!W9:W12)&lt;'O1'!W13,1,IF((1-OUT_1_Check!$Q$4)*SUM('O1'!W9:W12)&gt;'O1'!W13,1,0)),IF(SUM('O1'!W9:W12)&lt;&gt;0,1,0))</f>
        <v>0</v>
      </c>
      <c r="W19" s="52">
        <f>+IF('O1'!X13&lt;&gt;"", IF((1+OUT_1_Check!$Q$4)*SUM('O1'!X9:X12)&lt;'O1'!X13,1,IF((1-OUT_1_Check!$Q$4)*SUM('O1'!X9:X12)&gt;'O1'!X13,1,0)),IF(SUM('O1'!X9:X12)&lt;&gt;0,1,0))</f>
        <v>0</v>
      </c>
      <c r="X19" s="52" t="e">
        <f>+IF('O1'!#REF!&lt;&gt;"", IF((1+OUT_1_Check!$Q$4)*SUM('O1'!#REF!)&lt;'O1'!#REF!,1,IF((1-OUT_1_Check!$Q$4)*SUM('O1'!#REF!)&gt;'O1'!#REF!,1,0)),IF(SUM('O1'!#REF!)&lt;&gt;0,1,0))</f>
        <v>#REF!</v>
      </c>
      <c r="Y19" s="52" t="e">
        <f>+IF('O1'!#REF!&lt;&gt;"", IF((1+OUT_1_Check!$Q$4)*SUM('O1'!#REF!)&lt;'O1'!#REF!,1,IF((1-OUT_1_Check!$Q$4)*SUM('O1'!#REF!)&gt;'O1'!#REF!,1,0)),IF(SUM('O1'!#REF!)&lt;&gt;0,1,0))</f>
        <v>#REF!</v>
      </c>
      <c r="Z19" s="52">
        <f>+IF('O1'!Y13&lt;&gt;"", IF((1+OUT_1_Check!$Q$4)*SUM('O1'!Y9:Y12)&lt;'O1'!Y13,1,IF((1-OUT_1_Check!$Q$4)*SUM('O1'!Y9:Y12)&gt;'O1'!Y13,1,0)),IF(SUM('O1'!Y9:Y12)&lt;&gt;0,1,0))</f>
        <v>0</v>
      </c>
      <c r="AA19" s="52">
        <f>+IF('O1'!Z13&lt;&gt;"", IF((1+OUT_1_Check!$Q$4)*SUM('O1'!Z9:Z12)&lt;'O1'!Z13,1,IF((1-OUT_1_Check!$Q$4)*SUM('O1'!Z9:Z12)&gt;'O1'!Z13,1,0)),IF(SUM('O1'!Z9:Z12)&lt;&gt;0,1,0))</f>
        <v>0</v>
      </c>
      <c r="AB19" s="52">
        <f>+IF('O1'!AA13&lt;&gt;"", IF((1+OUT_1_Check!$Q$4)*SUM('O1'!AA9:AA12)&lt;'O1'!AA13,1,IF((1-OUT_1_Check!$Q$4)*SUM('O1'!AA9:AA12)&gt;'O1'!AA13,1,0)),IF(SUM('O1'!AA9:AA12)&lt;&gt;0,1,0))</f>
        <v>0</v>
      </c>
      <c r="AC19" s="52">
        <f>+IF('O1'!AB13&lt;&gt;"", IF((1+OUT_1_Check!$Q$4)*SUM('O1'!AB9:AB12)&lt;'O1'!AB13,1,IF((1-OUT_1_Check!$Q$4)*SUM('O1'!AB9:AB12)&gt;'O1'!AB13,1,0)),IF(SUM('O1'!AB9:AB12)&lt;&gt;0,1,0))</f>
        <v>0</v>
      </c>
      <c r="AD19" s="52">
        <f>+IF('O1'!AC13&lt;&gt;"", IF((1+OUT_1_Check!$Q$4)*SUM('O1'!AC9:AC12)&lt;'O1'!AC13,1,IF((1-OUT_1_Check!$Q$4)*SUM('O1'!AC9:AC12)&gt;'O1'!AC13,1,0)),IF(SUM('O1'!AC9:AC12)&lt;&gt;0,1,0))</f>
        <v>0</v>
      </c>
      <c r="AE19" s="52">
        <f>+IF('O1'!AD13&lt;&gt;"", IF((1+OUT_1_Check!$Q$4)*SUM('O1'!AD9:AD12)&lt;'O1'!AD13,1,IF((1-OUT_1_Check!$Q$4)*SUM('O1'!AD9:AD12)&gt;'O1'!AD13,1,0)),IF(SUM('O1'!AD9:AD12)&lt;&gt;0,1,0))</f>
        <v>0</v>
      </c>
      <c r="AF19" s="52">
        <f>+IF('O1'!AE13&lt;&gt;"", IF((1+OUT_1_Check!$Q$4)*SUM('O1'!AE9:AE12)&lt;'O1'!AE13,1,IF((1-OUT_1_Check!$Q$4)*SUM('O1'!AE9:AE12)&gt;'O1'!AE13,1,0)),IF(SUM('O1'!AE9:AE12)&lt;&gt;0,1,0))</f>
        <v>0</v>
      </c>
      <c r="AG19" s="52">
        <f>+IF('O1'!AF13&lt;&gt;"", IF((1+OUT_1_Check!$Q$4)*SUM('O1'!AF9:AF12)&lt;'O1'!AF13,1,IF((1-OUT_1_Check!$Q$4)*SUM('O1'!AF9:AF12)&gt;'O1'!AF13,1,0)),IF(SUM('O1'!AF9:AF12)&lt;&gt;0,1,0))</f>
        <v>0</v>
      </c>
      <c r="AH19" s="52">
        <f>+IF('O1'!AG13&lt;&gt;"", IF((1+OUT_1_Check!$Q$4)*SUM('O1'!AG9:AG12)&lt;'O1'!AG13,1,IF((1-OUT_1_Check!$Q$4)*SUM('O1'!AG9:AG12)&gt;'O1'!AG13,1,0)),IF(SUM('O1'!AG9:AG12)&lt;&gt;0,1,0))</f>
        <v>0</v>
      </c>
      <c r="AI19" s="52">
        <f>+IF('O1'!AH13&lt;&gt;"", IF((1+OUT_1_Check!$Q$4)*SUM('O1'!AH9:AH12)&lt;'O1'!AH13,1,IF((1-OUT_1_Check!$Q$4)*SUM('O1'!AH9:AH12)&gt;'O1'!AH13,1,0)),IF(SUM('O1'!AH9:AH12)&lt;&gt;0,1,0))</f>
        <v>0</v>
      </c>
      <c r="AJ19" s="52">
        <f>+IF('O1'!AI13&lt;&gt;"", IF((1+OUT_1_Check!$Q$4)*SUM('O1'!AI9:AI12)&lt;'O1'!AI13,1,IF((1-OUT_1_Check!$Q$4)*SUM('O1'!AI9:AI12)&gt;'O1'!AI13,1,0)),IF(SUM('O1'!AI9:AI12)&lt;&gt;0,1,0))</f>
        <v>0</v>
      </c>
      <c r="AK19" s="52">
        <f>+IF('O1'!AJ13&lt;&gt;"", IF((1+OUT_1_Check!$Q$4)*SUM('O1'!AJ9:AJ12)&lt;'O1'!AJ13,1,IF((1-OUT_1_Check!$Q$4)*SUM('O1'!AJ9:AJ12)&gt;'O1'!AJ13,1,0)),IF(SUM('O1'!AJ9:AJ12)&lt;&gt;0,1,0))</f>
        <v>0</v>
      </c>
      <c r="AL19" s="52">
        <f>+IF('O1'!AK13&lt;&gt;"", IF((1+OUT_1_Check!$Q$4)*SUM('O1'!AK9:AK12)&lt;'O1'!AK13,1,IF((1-OUT_1_Check!$Q$4)*SUM('O1'!AK9:AK12)&gt;'O1'!AK13,1,0)),IF(SUM('O1'!AK9:AK12)&lt;&gt;0,1,0))</f>
        <v>0</v>
      </c>
      <c r="AM19" s="52" t="e">
        <f>+IF('O1'!#REF!&lt;&gt;"", IF((1+OUT_1_Check!$Q$4)*SUM('O1'!#REF!)&lt;'O1'!#REF!,1,IF((1-OUT_1_Check!$Q$4)*SUM('O1'!#REF!)&gt;'O1'!#REF!,1,0)),IF(SUM('O1'!#REF!)&lt;&gt;0,1,0))</f>
        <v>#REF!</v>
      </c>
      <c r="AN19" s="52">
        <f>+IF('O1'!AL13&lt;&gt;"", IF((1+OUT_1_Check!$Q$4)*SUM('O1'!AL9:AL12)&lt;'O1'!AL13,1,IF((1-OUT_1_Check!$Q$4)*SUM('O1'!AL9:AL12)&gt;'O1'!AL13,1,0)),IF(SUM('O1'!AL9:AL12)&lt;&gt;0,1,0))</f>
        <v>0</v>
      </c>
      <c r="AO19" s="52">
        <f>+IF('O1'!AM13&lt;&gt;"", IF((1+OUT_1_Check!$Q$4)*SUM('O1'!AM9:AM12)&lt;'O1'!AM13,1,IF((1-OUT_1_Check!$Q$4)*SUM('O1'!AM9:AM12)&gt;'O1'!AM13,1,0)),IF(SUM('O1'!AM9:AM12)&lt;&gt;0,1,0))</f>
        <v>0</v>
      </c>
      <c r="AP19" s="52">
        <f>+IF('O1'!AN13&lt;&gt;"", IF((1+OUT_1_Check!$Q$4)*SUM('O1'!AN9:AN12)&lt;'O1'!AN13,1,IF((1-OUT_1_Check!$Q$4)*SUM('O1'!AN9:AN12)&gt;'O1'!AN13,1,0)),IF(SUM('O1'!AN9:AN12)&lt;&gt;0,1,0))</f>
        <v>0</v>
      </c>
      <c r="AQ19" s="52">
        <f>+IF('O1'!AO13&lt;&gt;"", IF((1+OUT_1_Check!$Q$4)*SUM('O1'!AO9:AO12)&lt;'O1'!AO13,1,IF((1-OUT_1_Check!$Q$4)*SUM('O1'!AO9:AO12)&gt;'O1'!AO13,1,0)),IF(SUM('O1'!AO9:AO12)&lt;&gt;0,1,0))</f>
        <v>0</v>
      </c>
      <c r="AR19" s="52">
        <f>+IF('O1'!AP13&lt;&gt;"", IF((1+OUT_1_Check!$Q$4)*SUM('O1'!AP9:AP12)&lt;'O1'!AP13,1,IF((1-OUT_1_Check!$Q$4)*SUM('O1'!AP9:AP12)&gt;'O1'!AP13,1,0)),IF(SUM('O1'!AP9:AP12)&lt;&gt;0,1,0))</f>
        <v>0</v>
      </c>
      <c r="AS19" s="62">
        <f>+IF('O1'!AQ13&lt;&gt;"",IF((1+OUT_1_Check!$Q$4)*SUM('O1'!C13:AP13)&lt;2*'O1'!AQ13,1,IF((1-OUT_1_Check!$Q$4)*SUM('O1'!C13:AP13)&gt;2*'O1'!AQ13,1,0)),IF(SUM('O1'!C13:AP13)&lt;&gt;0,1,0))</f>
        <v>0</v>
      </c>
      <c r="AV19" s="31"/>
    </row>
    <row r="20" spans="1:66" s="22" customFormat="1" ht="18" customHeight="1">
      <c r="A20" s="35"/>
      <c r="B20" s="34" t="s">
        <v>21</v>
      </c>
      <c r="C20" s="3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c r="AR20" s="54"/>
      <c r="AS20" s="65">
        <f>+IF('O1'!AQ14&lt;&gt;"",IF('O1'!AQ14&lt;'O1'!AQ13,1,0),IF('O1'!AQ13&lt;&gt;0,1,0))</f>
        <v>0</v>
      </c>
      <c r="AV20" s="31"/>
    </row>
    <row r="21" spans="1:66" s="22" customFormat="1" ht="18" customHeight="1">
      <c r="A21" s="35"/>
      <c r="B21" s="37"/>
      <c r="C21" s="37"/>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row>
    <row r="22" spans="1:66" s="22" customFormat="1" ht="18" customHeight="1">
      <c r="A22" s="27"/>
      <c r="B22" s="28" t="s">
        <v>22</v>
      </c>
      <c r="C22" s="29"/>
      <c r="D22" s="56"/>
      <c r="E22" s="56"/>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row>
    <row r="23" spans="1:66" s="22" customFormat="1" ht="18" customHeight="1">
      <c r="A23" s="32"/>
      <c r="B23" s="33" t="s">
        <v>105</v>
      </c>
      <c r="C23" s="34"/>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62">
        <f>+IF('O1'!AQ16&lt;&gt;"",IF((1+OUT_1_Check!$Q$4)*SUM('O1'!C16:AP16)&lt;2*'O1'!AQ16,1,IF((1-OUT_1_Check!$Q$4)*SUM('O1'!C16:AP16)&gt;2*'O1'!AQ16,1,0)),IF(SUM('O1'!C16:AP16)&lt;&gt;0,1,0))</f>
        <v>0</v>
      </c>
    </row>
    <row r="24" spans="1:66" s="22" customFormat="1" ht="18" customHeight="1">
      <c r="A24" s="35"/>
      <c r="B24" s="33" t="s">
        <v>106</v>
      </c>
      <c r="C24" s="34"/>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62">
        <f>+IF('O1'!AQ17&lt;&gt;"",IF((1+OUT_1_Check!$Q$4)*SUM('O1'!C17:AP17)&lt;2*'O1'!AQ17,1,IF((1-OUT_1_Check!$Q$4)*SUM('O1'!C17:AP17)&gt;2*'O1'!AQ17,1,0)),IF(SUM('O1'!C17:AP17)&lt;&gt;0,1,0))</f>
        <v>0</v>
      </c>
      <c r="AV24" s="31"/>
    </row>
    <row r="25" spans="1:66" s="22" customFormat="1" ht="18" customHeight="1">
      <c r="A25" s="35"/>
      <c r="B25" s="33" t="s">
        <v>107</v>
      </c>
      <c r="C25" s="34"/>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62">
        <f>+IF('O1'!AQ19&lt;&gt;"",IF((1+OUT_1_Check!$Q$4)*SUM('O1'!C19:AP19)&lt;2*'O1'!AQ19,1,IF((1-OUT_1_Check!$Q$4)*SUM('O1'!C19:AP19)&gt;2*'O1'!AQ19,1,0)),IF(SUM('O1'!C19:AP19)&lt;&gt;0,1,0))</f>
        <v>0</v>
      </c>
    </row>
    <row r="26" spans="1:66" s="22" customFormat="1" ht="18" customHeight="1">
      <c r="A26" s="32"/>
      <c r="B26" s="34" t="s">
        <v>10</v>
      </c>
      <c r="C26" s="34"/>
      <c r="D26" s="52">
        <f>+IF('O1'!C20&lt;&gt;"", IF((1+OUT_1_Check!$Q$4)*SUM('O1'!C16:C19)&lt;'O1'!C20,1,IF((1-OUT_1_Check!$Q$4)*SUM('O1'!C16:C19)&gt;'O1'!C20,1,0)),IF(SUM('O1'!C16:C19)&lt;&gt;0,1,0))</f>
        <v>0</v>
      </c>
      <c r="E26" s="52">
        <f>+IF('O1'!E20&lt;&gt;"", IF((1+OUT_1_Check!$Q$4)*SUM('O1'!E16:E19)&lt;'O1'!E20,1,IF((1-OUT_1_Check!$Q$4)*SUM('O1'!E16:E19)&gt;'O1'!E20,1,0)),IF(SUM('O1'!E16:E19)&lt;&gt;0,1,0))</f>
        <v>0</v>
      </c>
      <c r="F26" s="52">
        <f>+IF('O1'!F20&lt;&gt;"", IF((1+OUT_1_Check!$Q$4)*SUM('O1'!F16:F19)&lt;'O1'!F20,1,IF((1-OUT_1_Check!$Q$4)*SUM('O1'!F16:F19)&gt;'O1'!F20,1,0)),IF(SUM('O1'!F16:F19)&lt;&gt;0,1,0))</f>
        <v>0</v>
      </c>
      <c r="G26" s="52">
        <f>+IF('O1'!G20&lt;&gt;"", IF((1+OUT_1_Check!$Q$4)*SUM('O1'!G16:G19)&lt;'O1'!G20,1,IF((1-OUT_1_Check!$Q$4)*SUM('O1'!G16:G19)&gt;'O1'!G20,1,0)),IF(SUM('O1'!G16:G19)&lt;&gt;0,1,0))</f>
        <v>0</v>
      </c>
      <c r="H26" s="52">
        <f>+IF('O1'!H20&lt;&gt;"", IF((1+OUT_1_Check!$Q$4)*SUM('O1'!H16:H19)&lt;'O1'!H20,1,IF((1-OUT_1_Check!$Q$4)*SUM('O1'!H16:H19)&gt;'O1'!H20,1,0)),IF(SUM('O1'!H16:H19)&lt;&gt;0,1,0))</f>
        <v>0</v>
      </c>
      <c r="I26" s="52">
        <f>+IF('O1'!I20&lt;&gt;"", IF((1+OUT_1_Check!$Q$4)*SUM('O1'!I16:I19)&lt;'O1'!I20,1,IF((1-OUT_1_Check!$Q$4)*SUM('O1'!I16:I19)&gt;'O1'!I20,1,0)),IF(SUM('O1'!I16:I19)&lt;&gt;0,1,0))</f>
        <v>0</v>
      </c>
      <c r="J26" s="52">
        <f>+IF('O1'!J20&lt;&gt;"", IF((1+OUT_1_Check!$Q$4)*SUM('O1'!J16:J19)&lt;'O1'!J20,1,IF((1-OUT_1_Check!$Q$4)*SUM('O1'!J16:J19)&gt;'O1'!J20,1,0)),IF(SUM('O1'!J16:J19)&lt;&gt;0,1,0))</f>
        <v>0</v>
      </c>
      <c r="K26" s="52">
        <f>+IF('O1'!L20&lt;&gt;"", IF((1+OUT_1_Check!$Q$4)*SUM('O1'!L16:L19)&lt;'O1'!L20,1,IF((1-OUT_1_Check!$Q$4)*SUM('O1'!L16:L19)&gt;'O1'!L20,1,0)),IF(SUM('O1'!L16:L19)&lt;&gt;0,1,0))</f>
        <v>0</v>
      </c>
      <c r="L26" s="52">
        <f>+IF('O1'!M20&lt;&gt;"", IF((1+OUT_1_Check!$Q$4)*SUM('O1'!M16:M19)&lt;'O1'!M20,1,IF((1-OUT_1_Check!$Q$4)*SUM('O1'!M16:M19)&gt;'O1'!M20,1,0)),IF(SUM('O1'!M16:M19)&lt;&gt;0,1,0))</f>
        <v>0</v>
      </c>
      <c r="M26" s="52">
        <f>+IF('O1'!N20&lt;&gt;"", IF((1+OUT_1_Check!$Q$4)*SUM('O1'!N16:N19)&lt;'O1'!N20,1,IF((1-OUT_1_Check!$Q$4)*SUM('O1'!N16:N19)&gt;'O1'!N20,1,0)),IF(SUM('O1'!N16:N19)&lt;&gt;0,1,0))</f>
        <v>0</v>
      </c>
      <c r="N26" s="52">
        <f>+IF('O1'!P20&lt;&gt;"", IF((1+OUT_1_Check!$Q$4)*SUM('O1'!P16:P19)&lt;'O1'!P20,1,IF((1-OUT_1_Check!$Q$4)*SUM('O1'!P16:P19)&gt;'O1'!P20,1,0)),IF(SUM('O1'!P16:P19)&lt;&gt;0,1,0))</f>
        <v>0</v>
      </c>
      <c r="O26" s="52">
        <f>+IF('O1'!Q20&lt;&gt;"", IF((1+OUT_1_Check!$Q$4)*SUM('O1'!Q16:Q19)&lt;'O1'!Q20,1,IF((1-OUT_1_Check!$Q$4)*SUM('O1'!Q16:Q19)&gt;'O1'!Q20,1,0)),IF(SUM('O1'!Q16:Q19)&lt;&gt;0,1,0))</f>
        <v>0</v>
      </c>
      <c r="P26" s="52">
        <f>+IF('O1'!R20&lt;&gt;"", IF((1+OUT_1_Check!$Q$4)*SUM('O1'!R16:R19)&lt;'O1'!R20,1,IF((1-OUT_1_Check!$Q$4)*SUM('O1'!R16:R19)&gt;'O1'!R20,1,0)),IF(SUM('O1'!R16:R19)&lt;&gt;0,1,0))</f>
        <v>0</v>
      </c>
      <c r="Q26" s="52">
        <f>+IF('O1'!S20&lt;&gt;"", IF((1+OUT_1_Check!$Q$4)*SUM('O1'!S16:S19)&lt;'O1'!S20,1,IF((1-OUT_1_Check!$Q$4)*SUM('O1'!S16:S19)&gt;'O1'!S20,1,0)),IF(SUM('O1'!S16:S19)&lt;&gt;0,1,0))</f>
        <v>0</v>
      </c>
      <c r="R26" s="52">
        <f>+IF('O1'!T20&lt;&gt;"", IF((1+OUT_1_Check!$Q$4)*SUM('O1'!T16:T19)&lt;'O1'!T20,1,IF((1-OUT_1_Check!$Q$4)*SUM('O1'!T16:T19)&gt;'O1'!T20,1,0)),IF(SUM('O1'!T16:T19)&lt;&gt;0,1,0))</f>
        <v>0</v>
      </c>
      <c r="S26" s="52" t="e">
        <f>+IF('O1'!#REF!&lt;&gt;"", IF((1+OUT_1_Check!$Q$4)*SUM('O1'!#REF!)&lt;'O1'!#REF!,1,IF((1-OUT_1_Check!$Q$4)*SUM('O1'!#REF!)&gt;'O1'!#REF!,1,0)),IF(SUM('O1'!#REF!)&lt;&gt;0,1,0))</f>
        <v>#REF!</v>
      </c>
      <c r="T26" s="52">
        <f>+IF('O1'!U20&lt;&gt;"", IF((1+OUT_1_Check!$Q$4)*SUM('O1'!U16:U19)&lt;'O1'!U20,1,IF((1-OUT_1_Check!$Q$4)*SUM('O1'!U16:U19)&gt;'O1'!U20,1,0)),IF(SUM('O1'!U16:U19)&lt;&gt;0,1,0))</f>
        <v>0</v>
      </c>
      <c r="U26" s="52">
        <f>+IF('O1'!V20&lt;&gt;"", IF((1+OUT_1_Check!$Q$4)*SUM('O1'!V16:V19)&lt;'O1'!V20,1,IF((1-OUT_1_Check!$Q$4)*SUM('O1'!V16:V19)&gt;'O1'!V20,1,0)),IF(SUM('O1'!V16:V19)&lt;&gt;0,1,0))</f>
        <v>0</v>
      </c>
      <c r="V26" s="52">
        <f>+IF('O1'!W20&lt;&gt;"", IF((1+OUT_1_Check!$Q$4)*SUM('O1'!W16:W19)&lt;'O1'!W20,1,IF((1-OUT_1_Check!$Q$4)*SUM('O1'!W16:W19)&gt;'O1'!W20,1,0)),IF(SUM('O1'!W16:W19)&lt;&gt;0,1,0))</f>
        <v>0</v>
      </c>
      <c r="W26" s="52">
        <f>+IF('O1'!X20&lt;&gt;"", IF((1+OUT_1_Check!$Q$4)*SUM('O1'!X16:X19)&lt;'O1'!X20,1,IF((1-OUT_1_Check!$Q$4)*SUM('O1'!X16:X19)&gt;'O1'!X20,1,0)),IF(SUM('O1'!X16:X19)&lt;&gt;0,1,0))</f>
        <v>0</v>
      </c>
      <c r="X26" s="52" t="e">
        <f>+IF('O1'!#REF!&lt;&gt;"", IF((1+OUT_1_Check!$Q$4)*SUM('O1'!#REF!)&lt;'O1'!#REF!,1,IF((1-OUT_1_Check!$Q$4)*SUM('O1'!#REF!)&gt;'O1'!#REF!,1,0)),IF(SUM('O1'!#REF!)&lt;&gt;0,1,0))</f>
        <v>#REF!</v>
      </c>
      <c r="Y26" s="52" t="e">
        <f>+IF('O1'!#REF!&lt;&gt;"", IF((1+OUT_1_Check!$Q$4)*SUM('O1'!#REF!)&lt;'O1'!#REF!,1,IF((1-OUT_1_Check!$Q$4)*SUM('O1'!#REF!)&gt;'O1'!#REF!,1,0)),IF(SUM('O1'!#REF!)&lt;&gt;0,1,0))</f>
        <v>#REF!</v>
      </c>
      <c r="Z26" s="52">
        <f>+IF('O1'!Y20&lt;&gt;"", IF((1+OUT_1_Check!$Q$4)*SUM('O1'!Y16:Y19)&lt;'O1'!Y20,1,IF((1-OUT_1_Check!$Q$4)*SUM('O1'!Y16:Y19)&gt;'O1'!Y20,1,0)),IF(SUM('O1'!Y16:Y19)&lt;&gt;0,1,0))</f>
        <v>0</v>
      </c>
      <c r="AA26" s="52">
        <f>+IF('O1'!Z20&lt;&gt;"", IF((1+OUT_1_Check!$Q$4)*SUM('O1'!Z16:Z19)&lt;'O1'!Z20,1,IF((1-OUT_1_Check!$Q$4)*SUM('O1'!Z16:Z19)&gt;'O1'!Z20,1,0)),IF(SUM('O1'!Z16:Z19)&lt;&gt;0,1,0))</f>
        <v>0</v>
      </c>
      <c r="AB26" s="52">
        <f>+IF('O1'!AA20&lt;&gt;"", IF((1+OUT_1_Check!$Q$4)*SUM('O1'!AA16:AA19)&lt;'O1'!AA20,1,IF((1-OUT_1_Check!$Q$4)*SUM('O1'!AA16:AA19)&gt;'O1'!AA20,1,0)),IF(SUM('O1'!AA16:AA19)&lt;&gt;0,1,0))</f>
        <v>0</v>
      </c>
      <c r="AC26" s="52">
        <f>+IF('O1'!AB20&lt;&gt;"", IF((1+OUT_1_Check!$Q$4)*SUM('O1'!AB16:AB19)&lt;'O1'!AB20,1,IF((1-OUT_1_Check!$Q$4)*SUM('O1'!AB16:AB19)&gt;'O1'!AB20,1,0)),IF(SUM('O1'!AB16:AB19)&lt;&gt;0,1,0))</f>
        <v>0</v>
      </c>
      <c r="AD26" s="52">
        <f>+IF('O1'!AC20&lt;&gt;"", IF((1+OUT_1_Check!$Q$4)*SUM('O1'!AC16:AC19)&lt;'O1'!AC20,1,IF((1-OUT_1_Check!$Q$4)*SUM('O1'!AC16:AC19)&gt;'O1'!AC20,1,0)),IF(SUM('O1'!AC16:AC19)&lt;&gt;0,1,0))</f>
        <v>0</v>
      </c>
      <c r="AE26" s="52">
        <f>+IF('O1'!AD20&lt;&gt;"", IF((1+OUT_1_Check!$Q$4)*SUM('O1'!AD16:AD19)&lt;'O1'!AD20,1,IF((1-OUT_1_Check!$Q$4)*SUM('O1'!AD16:AD19)&gt;'O1'!AD20,1,0)),IF(SUM('O1'!AD16:AD19)&lt;&gt;0,1,0))</f>
        <v>0</v>
      </c>
      <c r="AF26" s="52">
        <f>+IF('O1'!AE20&lt;&gt;"", IF((1+OUT_1_Check!$Q$4)*SUM('O1'!AE16:AE19)&lt;'O1'!AE20,1,IF((1-OUT_1_Check!$Q$4)*SUM('O1'!AE16:AE19)&gt;'O1'!AE20,1,0)),IF(SUM('O1'!AE16:AE19)&lt;&gt;0,1,0))</f>
        <v>0</v>
      </c>
      <c r="AG26" s="52">
        <f>+IF('O1'!AF20&lt;&gt;"", IF((1+OUT_1_Check!$Q$4)*SUM('O1'!AF16:AF19)&lt;'O1'!AF20,1,IF((1-OUT_1_Check!$Q$4)*SUM('O1'!AF16:AF19)&gt;'O1'!AF20,1,0)),IF(SUM('O1'!AF16:AF19)&lt;&gt;0,1,0))</f>
        <v>0</v>
      </c>
      <c r="AH26" s="52">
        <f>+IF('O1'!AG20&lt;&gt;"", IF((1+OUT_1_Check!$Q$4)*SUM('O1'!AG16:AG19)&lt;'O1'!AG20,1,IF((1-OUT_1_Check!$Q$4)*SUM('O1'!AG16:AG19)&gt;'O1'!AG20,1,0)),IF(SUM('O1'!AG16:AG19)&lt;&gt;0,1,0))</f>
        <v>0</v>
      </c>
      <c r="AI26" s="52">
        <f>+IF('O1'!AH20&lt;&gt;"", IF((1+OUT_1_Check!$Q$4)*SUM('O1'!AH16:AH19)&lt;'O1'!AH20,1,IF((1-OUT_1_Check!$Q$4)*SUM('O1'!AH16:AH19)&gt;'O1'!AH20,1,0)),IF(SUM('O1'!AH16:AH19)&lt;&gt;0,1,0))</f>
        <v>0</v>
      </c>
      <c r="AJ26" s="52">
        <f>+IF('O1'!AI20&lt;&gt;"", IF((1+OUT_1_Check!$Q$4)*SUM('O1'!AI16:AI19)&lt;'O1'!AI20,1,IF((1-OUT_1_Check!$Q$4)*SUM('O1'!AI16:AI19)&gt;'O1'!AI20,1,0)),IF(SUM('O1'!AI16:AI19)&lt;&gt;0,1,0))</f>
        <v>0</v>
      </c>
      <c r="AK26" s="52">
        <f>+IF('O1'!AJ20&lt;&gt;"", IF((1+OUT_1_Check!$Q$4)*SUM('O1'!AJ16:AJ19)&lt;'O1'!AJ20,1,IF((1-OUT_1_Check!$Q$4)*SUM('O1'!AJ16:AJ19)&gt;'O1'!AJ20,1,0)),IF(SUM('O1'!AJ16:AJ19)&lt;&gt;0,1,0))</f>
        <v>0</v>
      </c>
      <c r="AL26" s="52">
        <f>+IF('O1'!AK20&lt;&gt;"", IF((1+OUT_1_Check!$Q$4)*SUM('O1'!AK16:AK19)&lt;'O1'!AK20,1,IF((1-OUT_1_Check!$Q$4)*SUM('O1'!AK16:AK19)&gt;'O1'!AK20,1,0)),IF(SUM('O1'!AK16:AK19)&lt;&gt;0,1,0))</f>
        <v>0</v>
      </c>
      <c r="AM26" s="52" t="e">
        <f>+IF('O1'!#REF!&lt;&gt;"", IF((1+OUT_1_Check!$Q$4)*SUM('O1'!#REF!)&lt;'O1'!#REF!,1,IF((1-OUT_1_Check!$Q$4)*SUM('O1'!#REF!)&gt;'O1'!#REF!,1,0)),IF(SUM('O1'!#REF!)&lt;&gt;0,1,0))</f>
        <v>#REF!</v>
      </c>
      <c r="AN26" s="52">
        <f>+IF('O1'!AL20&lt;&gt;"", IF((1+OUT_1_Check!$Q$4)*SUM('O1'!AL16:AL19)&lt;'O1'!AL20,1,IF((1-OUT_1_Check!$Q$4)*SUM('O1'!AL16:AL19)&gt;'O1'!AL20,1,0)),IF(SUM('O1'!AL16:AL19)&lt;&gt;0,1,0))</f>
        <v>0</v>
      </c>
      <c r="AO26" s="52">
        <f>+IF('O1'!AM20&lt;&gt;"", IF((1+OUT_1_Check!$Q$4)*SUM('O1'!AM16:AM19)&lt;'O1'!AM20,1,IF((1-OUT_1_Check!$Q$4)*SUM('O1'!AM16:AM19)&gt;'O1'!AM20,1,0)),IF(SUM('O1'!AM16:AM19)&lt;&gt;0,1,0))</f>
        <v>0</v>
      </c>
      <c r="AP26" s="52">
        <f>+IF('O1'!AN20&lt;&gt;"", IF((1+OUT_1_Check!$Q$4)*SUM('O1'!AN16:AN19)&lt;'O1'!AN20,1,IF((1-OUT_1_Check!$Q$4)*SUM('O1'!AN16:AN19)&gt;'O1'!AN20,1,0)),IF(SUM('O1'!AN16:AN19)&lt;&gt;0,1,0))</f>
        <v>0</v>
      </c>
      <c r="AQ26" s="52">
        <f>+IF('O1'!AO20&lt;&gt;"", IF((1+OUT_1_Check!$Q$4)*SUM('O1'!AO16:AO19)&lt;'O1'!AO20,1,IF((1-OUT_1_Check!$Q$4)*SUM('O1'!AO16:AO19)&gt;'O1'!AO20,1,0)),IF(SUM('O1'!AO16:AO19)&lt;&gt;0,1,0))</f>
        <v>0</v>
      </c>
      <c r="AR26" s="52">
        <f>+IF('O1'!AP20&lt;&gt;"", IF((1+OUT_1_Check!$Q$4)*SUM('O1'!AP16:AP19)&lt;'O1'!AP20,1,IF((1-OUT_1_Check!$Q$4)*SUM('O1'!AP16:AP19)&gt;'O1'!AP20,1,0)),IF(SUM('O1'!AP16:AP19)&lt;&gt;0,1,0))</f>
        <v>0</v>
      </c>
      <c r="AS26" s="62">
        <f>+IF('O1'!AQ20&lt;&gt;"",IF((1+OUT_1_Check!$Q$4)*SUM('O1'!C20:AP20)&lt;2*'O1'!AQ20,1,IF((1-OUT_1_Check!$Q$4)*SUM('O1'!C20:AP20)&gt;2*'O1'!AQ20,1,0)),IF(SUM('O1'!C20:AP20)&lt;&gt;0,1,0))</f>
        <v>0</v>
      </c>
    </row>
    <row r="27" spans="1:66" s="31" customFormat="1" ht="18" customHeight="1">
      <c r="A27" s="27"/>
      <c r="B27" s="29"/>
      <c r="C27" s="29"/>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22"/>
      <c r="AU27" s="22"/>
      <c r="AW27" s="22"/>
      <c r="AX27" s="22"/>
      <c r="AY27" s="22"/>
      <c r="AZ27" s="22"/>
      <c r="BA27" s="22"/>
      <c r="BB27" s="22"/>
      <c r="BC27" s="22"/>
      <c r="BD27" s="22"/>
      <c r="BE27" s="22"/>
      <c r="BF27" s="22"/>
      <c r="BG27" s="22"/>
      <c r="BH27" s="22"/>
      <c r="BI27" s="22"/>
      <c r="BJ27" s="22"/>
      <c r="BK27" s="22"/>
      <c r="BL27" s="22"/>
      <c r="BM27" s="22"/>
      <c r="BN27" s="22"/>
    </row>
    <row r="28" spans="1:66" s="31" customFormat="1" ht="18" customHeight="1">
      <c r="A28" s="39"/>
      <c r="B28" s="28" t="s">
        <v>94</v>
      </c>
      <c r="C28" s="29"/>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22"/>
      <c r="AU28" s="22"/>
      <c r="AW28" s="22"/>
      <c r="AX28" s="22"/>
      <c r="AY28" s="22"/>
      <c r="AZ28" s="22"/>
      <c r="BA28" s="22"/>
      <c r="BB28" s="22"/>
      <c r="BC28" s="22"/>
      <c r="BD28" s="22"/>
      <c r="BE28" s="22"/>
      <c r="BF28" s="22"/>
      <c r="BG28" s="22"/>
      <c r="BH28" s="22"/>
      <c r="BI28" s="22"/>
      <c r="BJ28" s="22"/>
      <c r="BK28" s="22"/>
      <c r="BL28" s="22"/>
      <c r="BM28" s="22"/>
      <c r="BN28" s="22"/>
    </row>
    <row r="29" spans="1:66" s="31" customFormat="1" ht="18" customHeight="1">
      <c r="A29" s="39"/>
      <c r="B29" s="28" t="s">
        <v>11</v>
      </c>
      <c r="C29" s="29"/>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22"/>
      <c r="AU29" s="22"/>
      <c r="AW29" s="22"/>
      <c r="AX29" s="22"/>
      <c r="AY29" s="22"/>
      <c r="AZ29" s="22"/>
      <c r="BA29" s="22"/>
      <c r="BB29" s="22"/>
      <c r="BC29" s="22"/>
      <c r="BD29" s="22"/>
      <c r="BE29" s="22"/>
      <c r="BF29" s="22"/>
      <c r="BG29" s="22"/>
      <c r="BH29" s="22"/>
      <c r="BI29" s="22"/>
      <c r="BJ29" s="22"/>
      <c r="BK29" s="22"/>
      <c r="BL29" s="22"/>
      <c r="BM29" s="22"/>
      <c r="BN29" s="22"/>
    </row>
    <row r="30" spans="1:66" s="22" customFormat="1" ht="18" customHeight="1">
      <c r="A30" s="39"/>
      <c r="B30" s="33" t="s">
        <v>105</v>
      </c>
      <c r="C30" s="34"/>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62">
        <f>+IF('O1'!AQ23&lt;&gt;"",IF((1+OUT_1_Check!$Q$4)*SUM('O1'!C23:AP23)&lt;2*'O1'!AQ23,1,IF((1-OUT_1_Check!$Q$4)*SUM('O1'!C23:AP23)&gt;2*'O1'!AQ23,1,0)),IF(SUM('O1'!C23:AP23)&lt;&gt;0,1,0))</f>
        <v>0</v>
      </c>
      <c r="AV30" s="31"/>
    </row>
    <row r="31" spans="1:66" s="22" customFormat="1" ht="18" customHeight="1">
      <c r="A31" s="32"/>
      <c r="B31" s="33" t="s">
        <v>106</v>
      </c>
      <c r="C31" s="34"/>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62">
        <f>+IF('O1'!AQ24&lt;&gt;"",IF((1+OUT_1_Check!$Q$4)*SUM('O1'!C24:AP24)&lt;2*'O1'!AQ24,1,IF((1-OUT_1_Check!$Q$4)*SUM('O1'!C24:AP24)&gt;2*'O1'!AQ24,1,0)),IF(SUM('O1'!C24:AP24)&lt;&gt;0,1,0))</f>
        <v>0</v>
      </c>
      <c r="AV31" s="31"/>
    </row>
    <row r="32" spans="1:66" s="22" customFormat="1" ht="18" customHeight="1">
      <c r="A32" s="27"/>
      <c r="B32" s="33" t="s">
        <v>107</v>
      </c>
      <c r="C32" s="34"/>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62">
        <f>+IF('O1'!AQ26&lt;&gt;"",IF((1+OUT_1_Check!$Q$4)*SUM('O1'!C26:AP26)&lt;2*'O1'!AQ26,1,IF((1-OUT_1_Check!$Q$4)*SUM('O1'!C26:AP26)&gt;2*'O1'!AQ26,1,0)),IF(SUM('O1'!C26:AP26)&lt;&gt;0,1,0))</f>
        <v>0</v>
      </c>
      <c r="AV32" s="31"/>
    </row>
    <row r="33" spans="1:66" s="31" customFormat="1" ht="18" customHeight="1">
      <c r="A33" s="39"/>
      <c r="B33" s="34" t="s">
        <v>10</v>
      </c>
      <c r="C33" s="34"/>
      <c r="D33" s="52">
        <f>+IF('O1'!C27&lt;&gt;"", IF((1+OUT_1_Check!$Q$4)*SUM('O1'!C23:C26)&lt;'O1'!C27,1,IF((1-OUT_1_Check!$Q$4)*SUM('O1'!C23:C26)&gt;'O1'!C27,1,0)),IF(SUM('O1'!C23:C26)&lt;&gt;0,1,0))</f>
        <v>0</v>
      </c>
      <c r="E33" s="52">
        <f>+IF('O1'!E27&lt;&gt;"", IF((1+OUT_1_Check!$Q$4)*SUM('O1'!E23:E26)&lt;'O1'!E27,1,IF((1-OUT_1_Check!$Q$4)*SUM('O1'!E23:E26)&gt;'O1'!E27,1,0)),IF(SUM('O1'!E23:E26)&lt;&gt;0,1,0))</f>
        <v>0</v>
      </c>
      <c r="F33" s="52">
        <f>+IF('O1'!F27&lt;&gt;"", IF((1+OUT_1_Check!$Q$4)*SUM('O1'!F23:F26)&lt;'O1'!F27,1,IF((1-OUT_1_Check!$Q$4)*SUM('O1'!F23:F26)&gt;'O1'!F27,1,0)),IF(SUM('O1'!F23:F26)&lt;&gt;0,1,0))</f>
        <v>0</v>
      </c>
      <c r="G33" s="52">
        <f>+IF('O1'!G27&lt;&gt;"", IF((1+OUT_1_Check!$Q$4)*SUM('O1'!G23:G26)&lt;'O1'!G27,1,IF((1-OUT_1_Check!$Q$4)*SUM('O1'!G23:G26)&gt;'O1'!G27,1,0)),IF(SUM('O1'!G23:G26)&lt;&gt;0,1,0))</f>
        <v>0</v>
      </c>
      <c r="H33" s="52">
        <f>+IF('O1'!H27&lt;&gt;"", IF((1+OUT_1_Check!$Q$4)*SUM('O1'!H23:H26)&lt;'O1'!H27,1,IF((1-OUT_1_Check!$Q$4)*SUM('O1'!H23:H26)&gt;'O1'!H27,1,0)),IF(SUM('O1'!H23:H26)&lt;&gt;0,1,0))</f>
        <v>0</v>
      </c>
      <c r="I33" s="52">
        <f>+IF('O1'!I27&lt;&gt;"", IF((1+OUT_1_Check!$Q$4)*SUM('O1'!I23:I26)&lt;'O1'!I27,1,IF((1-OUT_1_Check!$Q$4)*SUM('O1'!I23:I26)&gt;'O1'!I27,1,0)),IF(SUM('O1'!I23:I26)&lt;&gt;0,1,0))</f>
        <v>0</v>
      </c>
      <c r="J33" s="52">
        <f>+IF('O1'!J27&lt;&gt;"", IF((1+OUT_1_Check!$Q$4)*SUM('O1'!J23:J26)&lt;'O1'!J27,1,IF((1-OUT_1_Check!$Q$4)*SUM('O1'!J23:J26)&gt;'O1'!J27,1,0)),IF(SUM('O1'!J23:J26)&lt;&gt;0,1,0))</f>
        <v>0</v>
      </c>
      <c r="K33" s="52">
        <f>+IF('O1'!L27&lt;&gt;"", IF((1+OUT_1_Check!$Q$4)*SUM('O1'!L23:L26)&lt;'O1'!L27,1,IF((1-OUT_1_Check!$Q$4)*SUM('O1'!L23:L26)&gt;'O1'!L27,1,0)),IF(SUM('O1'!L23:L26)&lt;&gt;0,1,0))</f>
        <v>0</v>
      </c>
      <c r="L33" s="52">
        <f>+IF('O1'!M27&lt;&gt;"", IF((1+OUT_1_Check!$Q$4)*SUM('O1'!M23:M26)&lt;'O1'!M27,1,IF((1-OUT_1_Check!$Q$4)*SUM('O1'!M23:M26)&gt;'O1'!M27,1,0)),IF(SUM('O1'!M23:M26)&lt;&gt;0,1,0))</f>
        <v>0</v>
      </c>
      <c r="M33" s="52">
        <f>+IF('O1'!N27&lt;&gt;"", IF((1+OUT_1_Check!$Q$4)*SUM('O1'!N23:N26)&lt;'O1'!N27,1,IF((1-OUT_1_Check!$Q$4)*SUM('O1'!N23:N26)&gt;'O1'!N27,1,0)),IF(SUM('O1'!N23:N26)&lt;&gt;0,1,0))</f>
        <v>0</v>
      </c>
      <c r="N33" s="52">
        <f>+IF('O1'!P27&lt;&gt;"", IF((1+OUT_1_Check!$Q$4)*SUM('O1'!P23:P26)&lt;'O1'!P27,1,IF((1-OUT_1_Check!$Q$4)*SUM('O1'!P23:P26)&gt;'O1'!P27,1,0)),IF(SUM('O1'!P23:P26)&lt;&gt;0,1,0))</f>
        <v>0</v>
      </c>
      <c r="O33" s="52">
        <f>+IF('O1'!Q27&lt;&gt;"", IF((1+OUT_1_Check!$Q$4)*SUM('O1'!Q23:Q26)&lt;'O1'!Q27,1,IF((1-OUT_1_Check!$Q$4)*SUM('O1'!Q23:Q26)&gt;'O1'!Q27,1,0)),IF(SUM('O1'!Q23:Q26)&lt;&gt;0,1,0))</f>
        <v>0</v>
      </c>
      <c r="P33" s="52">
        <f>+IF('O1'!R27&lt;&gt;"", IF((1+OUT_1_Check!$Q$4)*SUM('O1'!R23:R26)&lt;'O1'!R27,1,IF((1-OUT_1_Check!$Q$4)*SUM('O1'!R23:R26)&gt;'O1'!R27,1,0)),IF(SUM('O1'!R23:R26)&lt;&gt;0,1,0))</f>
        <v>0</v>
      </c>
      <c r="Q33" s="52">
        <f>+IF('O1'!S27&lt;&gt;"", IF((1+OUT_1_Check!$Q$4)*SUM('O1'!S23:S26)&lt;'O1'!S27,1,IF((1-OUT_1_Check!$Q$4)*SUM('O1'!S23:S26)&gt;'O1'!S27,1,0)),IF(SUM('O1'!S23:S26)&lt;&gt;0,1,0))</f>
        <v>0</v>
      </c>
      <c r="R33" s="52">
        <f>+IF('O1'!T27&lt;&gt;"", IF((1+OUT_1_Check!$Q$4)*SUM('O1'!T23:T26)&lt;'O1'!T27,1,IF((1-OUT_1_Check!$Q$4)*SUM('O1'!T23:T26)&gt;'O1'!T27,1,0)),IF(SUM('O1'!T23:T26)&lt;&gt;0,1,0))</f>
        <v>0</v>
      </c>
      <c r="S33" s="52" t="e">
        <f>+IF('O1'!#REF!&lt;&gt;"", IF((1+OUT_1_Check!$Q$4)*SUM('O1'!#REF!)&lt;'O1'!#REF!,1,IF((1-OUT_1_Check!$Q$4)*SUM('O1'!#REF!)&gt;'O1'!#REF!,1,0)),IF(SUM('O1'!#REF!)&lt;&gt;0,1,0))</f>
        <v>#REF!</v>
      </c>
      <c r="T33" s="52">
        <f>+IF('O1'!U27&lt;&gt;"", IF((1+OUT_1_Check!$Q$4)*SUM('O1'!U23:U26)&lt;'O1'!U27,1,IF((1-OUT_1_Check!$Q$4)*SUM('O1'!U23:U26)&gt;'O1'!U27,1,0)),IF(SUM('O1'!U23:U26)&lt;&gt;0,1,0))</f>
        <v>0</v>
      </c>
      <c r="U33" s="52">
        <f>+IF('O1'!V27&lt;&gt;"", IF((1+OUT_1_Check!$Q$4)*SUM('O1'!V23:V26)&lt;'O1'!V27,1,IF((1-OUT_1_Check!$Q$4)*SUM('O1'!V23:V26)&gt;'O1'!V27,1,0)),IF(SUM('O1'!V23:V26)&lt;&gt;0,1,0))</f>
        <v>0</v>
      </c>
      <c r="V33" s="52">
        <f>+IF('O1'!W27&lt;&gt;"", IF((1+OUT_1_Check!$Q$4)*SUM('O1'!W23:W26)&lt;'O1'!W27,1,IF((1-OUT_1_Check!$Q$4)*SUM('O1'!W23:W26)&gt;'O1'!W27,1,0)),IF(SUM('O1'!W23:W26)&lt;&gt;0,1,0))</f>
        <v>0</v>
      </c>
      <c r="W33" s="52">
        <f>+IF('O1'!X27&lt;&gt;"", IF((1+OUT_1_Check!$Q$4)*SUM('O1'!X23:X26)&lt;'O1'!X27,1,IF((1-OUT_1_Check!$Q$4)*SUM('O1'!X23:X26)&gt;'O1'!X27,1,0)),IF(SUM('O1'!X23:X26)&lt;&gt;0,1,0))</f>
        <v>0</v>
      </c>
      <c r="X33" s="52" t="e">
        <f>+IF('O1'!#REF!&lt;&gt;"", IF((1+OUT_1_Check!$Q$4)*SUM('O1'!#REF!)&lt;'O1'!#REF!,1,IF((1-OUT_1_Check!$Q$4)*SUM('O1'!#REF!)&gt;'O1'!#REF!,1,0)),IF(SUM('O1'!#REF!)&lt;&gt;0,1,0))</f>
        <v>#REF!</v>
      </c>
      <c r="Y33" s="52" t="e">
        <f>+IF('O1'!#REF!&lt;&gt;"", IF((1+OUT_1_Check!$Q$4)*SUM('O1'!#REF!)&lt;'O1'!#REF!,1,IF((1-OUT_1_Check!$Q$4)*SUM('O1'!#REF!)&gt;'O1'!#REF!,1,0)),IF(SUM('O1'!#REF!)&lt;&gt;0,1,0))</f>
        <v>#REF!</v>
      </c>
      <c r="Z33" s="52">
        <f>+IF('O1'!Y27&lt;&gt;"", IF((1+OUT_1_Check!$Q$4)*SUM('O1'!Y23:Y26)&lt;'O1'!Y27,1,IF((1-OUT_1_Check!$Q$4)*SUM('O1'!Y23:Y26)&gt;'O1'!Y27,1,0)),IF(SUM('O1'!Y23:Y26)&lt;&gt;0,1,0))</f>
        <v>0</v>
      </c>
      <c r="AA33" s="52">
        <f>+IF('O1'!Z27&lt;&gt;"", IF((1+OUT_1_Check!$Q$4)*SUM('O1'!Z23:Z26)&lt;'O1'!Z27,1,IF((1-OUT_1_Check!$Q$4)*SUM('O1'!Z23:Z26)&gt;'O1'!Z27,1,0)),IF(SUM('O1'!Z23:Z26)&lt;&gt;0,1,0))</f>
        <v>0</v>
      </c>
      <c r="AB33" s="52">
        <f>+IF('O1'!AA27&lt;&gt;"", IF((1+OUT_1_Check!$Q$4)*SUM('O1'!AA23:AA26)&lt;'O1'!AA27,1,IF((1-OUT_1_Check!$Q$4)*SUM('O1'!AA23:AA26)&gt;'O1'!AA27,1,0)),IF(SUM('O1'!AA23:AA26)&lt;&gt;0,1,0))</f>
        <v>0</v>
      </c>
      <c r="AC33" s="52">
        <f>+IF('O1'!AB27&lt;&gt;"", IF((1+OUT_1_Check!$Q$4)*SUM('O1'!AB23:AB26)&lt;'O1'!AB27,1,IF((1-OUT_1_Check!$Q$4)*SUM('O1'!AB23:AB26)&gt;'O1'!AB27,1,0)),IF(SUM('O1'!AB23:AB26)&lt;&gt;0,1,0))</f>
        <v>0</v>
      </c>
      <c r="AD33" s="52">
        <f>+IF('O1'!AC27&lt;&gt;"", IF((1+OUT_1_Check!$Q$4)*SUM('O1'!AC23:AC26)&lt;'O1'!AC27,1,IF((1-OUT_1_Check!$Q$4)*SUM('O1'!AC23:AC26)&gt;'O1'!AC27,1,0)),IF(SUM('O1'!AC23:AC26)&lt;&gt;0,1,0))</f>
        <v>0</v>
      </c>
      <c r="AE33" s="52">
        <f>+IF('O1'!AD27&lt;&gt;"", IF((1+OUT_1_Check!$Q$4)*SUM('O1'!AD23:AD26)&lt;'O1'!AD27,1,IF((1-OUT_1_Check!$Q$4)*SUM('O1'!AD23:AD26)&gt;'O1'!AD27,1,0)),IF(SUM('O1'!AD23:AD26)&lt;&gt;0,1,0))</f>
        <v>0</v>
      </c>
      <c r="AF33" s="52">
        <f>+IF('O1'!AE27&lt;&gt;"", IF((1+OUT_1_Check!$Q$4)*SUM('O1'!AE23:AE26)&lt;'O1'!AE27,1,IF((1-OUT_1_Check!$Q$4)*SUM('O1'!AE23:AE26)&gt;'O1'!AE27,1,0)),IF(SUM('O1'!AE23:AE26)&lt;&gt;0,1,0))</f>
        <v>0</v>
      </c>
      <c r="AG33" s="52">
        <f>+IF('O1'!AF27&lt;&gt;"", IF((1+OUT_1_Check!$Q$4)*SUM('O1'!AF23:AF26)&lt;'O1'!AF27,1,IF((1-OUT_1_Check!$Q$4)*SUM('O1'!AF23:AF26)&gt;'O1'!AF27,1,0)),IF(SUM('O1'!AF23:AF26)&lt;&gt;0,1,0))</f>
        <v>0</v>
      </c>
      <c r="AH33" s="52">
        <f>+IF('O1'!AG27&lt;&gt;"", IF((1+OUT_1_Check!$Q$4)*SUM('O1'!AG23:AG26)&lt;'O1'!AG27,1,IF((1-OUT_1_Check!$Q$4)*SUM('O1'!AG23:AG26)&gt;'O1'!AG27,1,0)),IF(SUM('O1'!AG23:AG26)&lt;&gt;0,1,0))</f>
        <v>0</v>
      </c>
      <c r="AI33" s="52">
        <f>+IF('O1'!AH27&lt;&gt;"", IF((1+OUT_1_Check!$Q$4)*SUM('O1'!AH23:AH26)&lt;'O1'!AH27,1,IF((1-OUT_1_Check!$Q$4)*SUM('O1'!AH23:AH26)&gt;'O1'!AH27,1,0)),IF(SUM('O1'!AH23:AH26)&lt;&gt;0,1,0))</f>
        <v>0</v>
      </c>
      <c r="AJ33" s="52">
        <f>+IF('O1'!AI27&lt;&gt;"", IF((1+OUT_1_Check!$Q$4)*SUM('O1'!AI23:AI26)&lt;'O1'!AI27,1,IF((1-OUT_1_Check!$Q$4)*SUM('O1'!AI23:AI26)&gt;'O1'!AI27,1,0)),IF(SUM('O1'!AI23:AI26)&lt;&gt;0,1,0))</f>
        <v>0</v>
      </c>
      <c r="AK33" s="52">
        <f>+IF('O1'!AJ27&lt;&gt;"", IF((1+OUT_1_Check!$Q$4)*SUM('O1'!AJ23:AJ26)&lt;'O1'!AJ27,1,IF((1-OUT_1_Check!$Q$4)*SUM('O1'!AJ23:AJ26)&gt;'O1'!AJ27,1,0)),IF(SUM('O1'!AJ23:AJ26)&lt;&gt;0,1,0))</f>
        <v>0</v>
      </c>
      <c r="AL33" s="52">
        <f>+IF('O1'!AK27&lt;&gt;"", IF((1+OUT_1_Check!$Q$4)*SUM('O1'!AK23:AK26)&lt;'O1'!AK27,1,IF((1-OUT_1_Check!$Q$4)*SUM('O1'!AK23:AK26)&gt;'O1'!AK27,1,0)),IF(SUM('O1'!AK23:AK26)&lt;&gt;0,1,0))</f>
        <v>0</v>
      </c>
      <c r="AM33" s="52" t="e">
        <f>+IF('O1'!#REF!&lt;&gt;"", IF((1+OUT_1_Check!$Q$4)*SUM('O1'!#REF!)&lt;'O1'!#REF!,1,IF((1-OUT_1_Check!$Q$4)*SUM('O1'!#REF!)&gt;'O1'!#REF!,1,0)),IF(SUM('O1'!#REF!)&lt;&gt;0,1,0))</f>
        <v>#REF!</v>
      </c>
      <c r="AN33" s="52">
        <f>+IF('O1'!AL27&lt;&gt;"", IF((1+OUT_1_Check!$Q$4)*SUM('O1'!AL23:AL26)&lt;'O1'!AL27,1,IF((1-OUT_1_Check!$Q$4)*SUM('O1'!AL23:AL26)&gt;'O1'!AL27,1,0)),IF(SUM('O1'!AL23:AL26)&lt;&gt;0,1,0))</f>
        <v>0</v>
      </c>
      <c r="AO33" s="52">
        <f>+IF('O1'!AM27&lt;&gt;"", IF((1+OUT_1_Check!$Q$4)*SUM('O1'!AM23:AM26)&lt;'O1'!AM27,1,IF((1-OUT_1_Check!$Q$4)*SUM('O1'!AM23:AM26)&gt;'O1'!AM27,1,0)),IF(SUM('O1'!AM23:AM26)&lt;&gt;0,1,0))</f>
        <v>0</v>
      </c>
      <c r="AP33" s="52">
        <f>+IF('O1'!AN27&lt;&gt;"", IF((1+OUT_1_Check!$Q$4)*SUM('O1'!AN23:AN26)&lt;'O1'!AN27,1,IF((1-OUT_1_Check!$Q$4)*SUM('O1'!AN23:AN26)&gt;'O1'!AN27,1,0)),IF(SUM('O1'!AN23:AN26)&lt;&gt;0,1,0))</f>
        <v>0</v>
      </c>
      <c r="AQ33" s="52">
        <f>+IF('O1'!AO27&lt;&gt;"", IF((1+OUT_1_Check!$Q$4)*SUM('O1'!AO23:AO26)&lt;'O1'!AO27,1,IF((1-OUT_1_Check!$Q$4)*SUM('O1'!AO23:AO26)&gt;'O1'!AO27,1,0)),IF(SUM('O1'!AO23:AO26)&lt;&gt;0,1,0))</f>
        <v>0</v>
      </c>
      <c r="AR33" s="52">
        <f>+IF('O1'!AP27&lt;&gt;"", IF((1+OUT_1_Check!$Q$4)*SUM('O1'!AP23:AP26)&lt;'O1'!AP27,1,IF((1-OUT_1_Check!$Q$4)*SUM('O1'!AP23:AP26)&gt;'O1'!AP27,1,0)),IF(SUM('O1'!AP23:AP26)&lt;&gt;0,1,0))</f>
        <v>0</v>
      </c>
      <c r="AS33" s="62">
        <f>+IF('O1'!AQ27&lt;&gt;"",IF((1+OUT_1_Check!$Q$4)*SUM('O1'!C27:AP27)&lt;2*'O1'!AQ27,1,IF((1-OUT_1_Check!$Q$4)*SUM('O1'!C27:AP27)&gt;2*'O1'!AQ27,1,0)),IF(SUM('O1'!C27:AP27)&lt;&gt;0,1,0))</f>
        <v>0</v>
      </c>
      <c r="AT33" s="22"/>
      <c r="AU33" s="22"/>
      <c r="AW33" s="22"/>
      <c r="AX33" s="22"/>
      <c r="AY33" s="22"/>
      <c r="AZ33" s="22"/>
      <c r="BA33" s="22"/>
      <c r="BB33" s="22"/>
      <c r="BC33" s="22"/>
      <c r="BD33" s="22"/>
      <c r="BE33" s="22"/>
      <c r="BF33" s="22"/>
      <c r="BG33" s="22"/>
      <c r="BH33" s="22"/>
      <c r="BI33" s="22"/>
      <c r="BJ33" s="22"/>
      <c r="BK33" s="22"/>
      <c r="BL33" s="22"/>
      <c r="BM33" s="22"/>
      <c r="BN33" s="22"/>
    </row>
    <row r="34" spans="1:66" s="22" customFormat="1" ht="18" customHeight="1">
      <c r="A34" s="32"/>
      <c r="B34" s="34" t="s">
        <v>21</v>
      </c>
      <c r="C34" s="3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4"/>
      <c r="AR34" s="54"/>
      <c r="AS34" s="65">
        <f>+IF('O1'!AQ28&lt;&gt;"",IF('O1'!AQ28&lt;'O1'!AQ27,1,0),IF('O1'!AQ27&lt;&gt;0,1,0))</f>
        <v>0</v>
      </c>
      <c r="AV34" s="31"/>
    </row>
    <row r="35" spans="1:66" s="31" customFormat="1" ht="18" customHeight="1">
      <c r="A35" s="39"/>
      <c r="B35" s="40"/>
      <c r="C35" s="40"/>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22"/>
      <c r="AU35" s="22"/>
      <c r="AW35" s="22"/>
      <c r="AX35" s="22"/>
      <c r="AY35" s="22"/>
      <c r="AZ35" s="22"/>
      <c r="BA35" s="22"/>
      <c r="BB35" s="22"/>
      <c r="BC35" s="22"/>
      <c r="BD35" s="22"/>
      <c r="BE35" s="22"/>
      <c r="BF35" s="22"/>
      <c r="BG35" s="22"/>
      <c r="BH35" s="22"/>
      <c r="BI35" s="22"/>
      <c r="BJ35" s="22"/>
      <c r="BK35" s="22"/>
      <c r="BL35" s="22"/>
      <c r="BM35" s="22"/>
      <c r="BN35" s="22"/>
    </row>
    <row r="36" spans="1:66" s="31" customFormat="1" ht="18" customHeight="1">
      <c r="A36" s="32"/>
      <c r="B36" s="28" t="s">
        <v>12</v>
      </c>
      <c r="C36" s="29"/>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22"/>
      <c r="AU36" s="22"/>
      <c r="AW36" s="22"/>
      <c r="AX36" s="22"/>
      <c r="AY36" s="22"/>
      <c r="AZ36" s="22"/>
      <c r="BA36" s="22"/>
      <c r="BB36" s="22"/>
      <c r="BC36" s="22"/>
      <c r="BD36" s="22"/>
      <c r="BE36" s="22"/>
      <c r="BF36" s="22"/>
      <c r="BG36" s="22"/>
      <c r="BH36" s="22"/>
      <c r="BI36" s="22"/>
      <c r="BJ36" s="22"/>
      <c r="BK36" s="22"/>
      <c r="BL36" s="22"/>
      <c r="BM36" s="22"/>
      <c r="BN36" s="22"/>
    </row>
    <row r="37" spans="1:66" s="22" customFormat="1" ht="18" customHeight="1">
      <c r="A37" s="32"/>
      <c r="B37" s="33" t="s">
        <v>105</v>
      </c>
      <c r="C37" s="34"/>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62">
        <f>+IF('O1'!AQ30&lt;&gt;"",IF((1+OUT_1_Check!$Q$4)*SUM('O1'!C30:AP30)&lt;2*'O1'!AQ30,1,IF((1-OUT_1_Check!$Q$4)*SUM('O1'!C30:AP30)&gt;2*'O1'!AQ30,1,0)),IF(SUM('O1'!C30:AP30)&lt;&gt;0,1,0))</f>
        <v>0</v>
      </c>
      <c r="AV37" s="31"/>
    </row>
    <row r="38" spans="1:66" s="22" customFormat="1" ht="18" customHeight="1">
      <c r="A38" s="32"/>
      <c r="B38" s="33" t="s">
        <v>106</v>
      </c>
      <c r="C38" s="34"/>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62">
        <f>+IF('O1'!AQ31&lt;&gt;"",IF((1+OUT_1_Check!$Q$4)*SUM('O1'!C31:AP31)&lt;2*'O1'!AQ31,1,IF((1-OUT_1_Check!$Q$4)*SUM('O1'!C31:AP31)&gt;2*'O1'!AQ31,1,0)),IF(SUM('O1'!C31:AP31)&lt;&gt;0,1,0))</f>
        <v>0</v>
      </c>
      <c r="AV38" s="31"/>
    </row>
    <row r="39" spans="1:66" s="22" customFormat="1" ht="18" customHeight="1">
      <c r="A39" s="27"/>
      <c r="B39" s="33" t="s">
        <v>107</v>
      </c>
      <c r="C39" s="34"/>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62">
        <f>+IF('O1'!AQ33&lt;&gt;"",IF((1+OUT_1_Check!$Q$4)*SUM('O1'!C33:AP33)&lt;2*'O1'!AQ33,1,IF((1-OUT_1_Check!$Q$4)*SUM('O1'!C33:AP33)&gt;2*'O1'!AQ33,1,0)),IF(SUM('O1'!C33:AP33)&lt;&gt;0,1,0))</f>
        <v>0</v>
      </c>
      <c r="AV39" s="31"/>
    </row>
    <row r="40" spans="1:66" s="22" customFormat="1" ht="18" customHeight="1">
      <c r="A40" s="32"/>
      <c r="B40" s="34" t="s">
        <v>10</v>
      </c>
      <c r="C40" s="34"/>
      <c r="D40" s="52">
        <f>+IF('O1'!C34&lt;&gt;"", IF((1+OUT_1_Check!$Q$4)*SUM('O1'!C30:C33)&lt;'O1'!C34,1,IF((1-OUT_1_Check!$Q$4)*SUM('O1'!C30:C33)&gt;'O1'!C34,1,0)),IF(SUM('O1'!C30:C33)&lt;&gt;0,1,0))</f>
        <v>0</v>
      </c>
      <c r="E40" s="52">
        <f>+IF('O1'!E34&lt;&gt;"", IF((1+OUT_1_Check!$Q$4)*SUM('O1'!E30:E33)&lt;'O1'!E34,1,IF((1-OUT_1_Check!$Q$4)*SUM('O1'!E30:E33)&gt;'O1'!E34,1,0)),IF(SUM('O1'!E30:E33)&lt;&gt;0,1,0))</f>
        <v>0</v>
      </c>
      <c r="F40" s="52">
        <f>+IF('O1'!F34&lt;&gt;"", IF((1+OUT_1_Check!$Q$4)*SUM('O1'!F30:F33)&lt;'O1'!F34,1,IF((1-OUT_1_Check!$Q$4)*SUM('O1'!F30:F33)&gt;'O1'!F34,1,0)),IF(SUM('O1'!F30:F33)&lt;&gt;0,1,0))</f>
        <v>0</v>
      </c>
      <c r="G40" s="52">
        <f>+IF('O1'!G34&lt;&gt;"", IF((1+OUT_1_Check!$Q$4)*SUM('O1'!G30:G33)&lt;'O1'!G34,1,IF((1-OUT_1_Check!$Q$4)*SUM('O1'!G30:G33)&gt;'O1'!G34,1,0)),IF(SUM('O1'!G30:G33)&lt;&gt;0,1,0))</f>
        <v>0</v>
      </c>
      <c r="H40" s="52">
        <f>+IF('O1'!H34&lt;&gt;"", IF((1+OUT_1_Check!$Q$4)*SUM('O1'!H30:H33)&lt;'O1'!H34,1,IF((1-OUT_1_Check!$Q$4)*SUM('O1'!H30:H33)&gt;'O1'!H34,1,0)),IF(SUM('O1'!H30:H33)&lt;&gt;0,1,0))</f>
        <v>0</v>
      </c>
      <c r="I40" s="52">
        <f>+IF('O1'!I34&lt;&gt;"", IF((1+OUT_1_Check!$Q$4)*SUM('O1'!I30:I33)&lt;'O1'!I34,1,IF((1-OUT_1_Check!$Q$4)*SUM('O1'!I30:I33)&gt;'O1'!I34,1,0)),IF(SUM('O1'!I30:I33)&lt;&gt;0,1,0))</f>
        <v>0</v>
      </c>
      <c r="J40" s="52">
        <f>+IF('O1'!J34&lt;&gt;"", IF((1+OUT_1_Check!$Q$4)*SUM('O1'!J30:J33)&lt;'O1'!J34,1,IF((1-OUT_1_Check!$Q$4)*SUM('O1'!J30:J33)&gt;'O1'!J34,1,0)),IF(SUM('O1'!J30:J33)&lt;&gt;0,1,0))</f>
        <v>0</v>
      </c>
      <c r="K40" s="52">
        <f>+IF('O1'!L34&lt;&gt;"", IF((1+OUT_1_Check!$Q$4)*SUM('O1'!L30:L33)&lt;'O1'!L34,1,IF((1-OUT_1_Check!$Q$4)*SUM('O1'!L30:L33)&gt;'O1'!L34,1,0)),IF(SUM('O1'!L30:L33)&lt;&gt;0,1,0))</f>
        <v>0</v>
      </c>
      <c r="L40" s="52">
        <f>+IF('O1'!M34&lt;&gt;"", IF((1+OUT_1_Check!$Q$4)*SUM('O1'!M30:M33)&lt;'O1'!M34,1,IF((1-OUT_1_Check!$Q$4)*SUM('O1'!M30:M33)&gt;'O1'!M34,1,0)),IF(SUM('O1'!M30:M33)&lt;&gt;0,1,0))</f>
        <v>0</v>
      </c>
      <c r="M40" s="52">
        <f>+IF('O1'!N34&lt;&gt;"", IF((1+OUT_1_Check!$Q$4)*SUM('O1'!N30:N33)&lt;'O1'!N34,1,IF((1-OUT_1_Check!$Q$4)*SUM('O1'!N30:N33)&gt;'O1'!N34,1,0)),IF(SUM('O1'!N30:N33)&lt;&gt;0,1,0))</f>
        <v>0</v>
      </c>
      <c r="N40" s="52">
        <f>+IF('O1'!P34&lt;&gt;"", IF((1+OUT_1_Check!$Q$4)*SUM('O1'!P30:P33)&lt;'O1'!P34,1,IF((1-OUT_1_Check!$Q$4)*SUM('O1'!P30:P33)&gt;'O1'!P34,1,0)),IF(SUM('O1'!P30:P33)&lt;&gt;0,1,0))</f>
        <v>0</v>
      </c>
      <c r="O40" s="52">
        <f>+IF('O1'!Q34&lt;&gt;"", IF((1+OUT_1_Check!$Q$4)*SUM('O1'!Q30:Q33)&lt;'O1'!Q34,1,IF((1-OUT_1_Check!$Q$4)*SUM('O1'!Q30:Q33)&gt;'O1'!Q34,1,0)),IF(SUM('O1'!Q30:Q33)&lt;&gt;0,1,0))</f>
        <v>0</v>
      </c>
      <c r="P40" s="52">
        <f>+IF('O1'!R34&lt;&gt;"", IF((1+OUT_1_Check!$Q$4)*SUM('O1'!R30:R33)&lt;'O1'!R34,1,IF((1-OUT_1_Check!$Q$4)*SUM('O1'!R30:R33)&gt;'O1'!R34,1,0)),IF(SUM('O1'!R30:R33)&lt;&gt;0,1,0))</f>
        <v>0</v>
      </c>
      <c r="Q40" s="52">
        <f>+IF('O1'!S34&lt;&gt;"", IF((1+OUT_1_Check!$Q$4)*SUM('O1'!S30:S33)&lt;'O1'!S34,1,IF((1-OUT_1_Check!$Q$4)*SUM('O1'!S30:S33)&gt;'O1'!S34,1,0)),IF(SUM('O1'!S30:S33)&lt;&gt;0,1,0))</f>
        <v>0</v>
      </c>
      <c r="R40" s="52">
        <f>+IF('O1'!T34&lt;&gt;"", IF((1+OUT_1_Check!$Q$4)*SUM('O1'!T30:T33)&lt;'O1'!T34,1,IF((1-OUT_1_Check!$Q$4)*SUM('O1'!T30:T33)&gt;'O1'!T34,1,0)),IF(SUM('O1'!T30:T33)&lt;&gt;0,1,0))</f>
        <v>0</v>
      </c>
      <c r="S40" s="52" t="e">
        <f>+IF('O1'!#REF!&lt;&gt;"", IF((1+OUT_1_Check!$Q$4)*SUM('O1'!#REF!)&lt;'O1'!#REF!,1,IF((1-OUT_1_Check!$Q$4)*SUM('O1'!#REF!)&gt;'O1'!#REF!,1,0)),IF(SUM('O1'!#REF!)&lt;&gt;0,1,0))</f>
        <v>#REF!</v>
      </c>
      <c r="T40" s="52">
        <f>+IF('O1'!U34&lt;&gt;"", IF((1+OUT_1_Check!$Q$4)*SUM('O1'!U30:U33)&lt;'O1'!U34,1,IF((1-OUT_1_Check!$Q$4)*SUM('O1'!U30:U33)&gt;'O1'!U34,1,0)),IF(SUM('O1'!U30:U33)&lt;&gt;0,1,0))</f>
        <v>0</v>
      </c>
      <c r="U40" s="52">
        <f>+IF('O1'!V34&lt;&gt;"", IF((1+OUT_1_Check!$Q$4)*SUM('O1'!V30:V33)&lt;'O1'!V34,1,IF((1-OUT_1_Check!$Q$4)*SUM('O1'!V30:V33)&gt;'O1'!V34,1,0)),IF(SUM('O1'!V30:V33)&lt;&gt;0,1,0))</f>
        <v>0</v>
      </c>
      <c r="V40" s="52">
        <f>+IF('O1'!W34&lt;&gt;"", IF((1+OUT_1_Check!$Q$4)*SUM('O1'!W30:W33)&lt;'O1'!W34,1,IF((1-OUT_1_Check!$Q$4)*SUM('O1'!W30:W33)&gt;'O1'!W34,1,0)),IF(SUM('O1'!W30:W33)&lt;&gt;0,1,0))</f>
        <v>0</v>
      </c>
      <c r="W40" s="52">
        <f>+IF('O1'!X34&lt;&gt;"", IF((1+OUT_1_Check!$Q$4)*SUM('O1'!X30:X33)&lt;'O1'!X34,1,IF((1-OUT_1_Check!$Q$4)*SUM('O1'!X30:X33)&gt;'O1'!X34,1,0)),IF(SUM('O1'!X30:X33)&lt;&gt;0,1,0))</f>
        <v>0</v>
      </c>
      <c r="X40" s="52" t="e">
        <f>+IF('O1'!#REF!&lt;&gt;"", IF((1+OUT_1_Check!$Q$4)*SUM('O1'!#REF!)&lt;'O1'!#REF!,1,IF((1-OUT_1_Check!$Q$4)*SUM('O1'!#REF!)&gt;'O1'!#REF!,1,0)),IF(SUM('O1'!#REF!)&lt;&gt;0,1,0))</f>
        <v>#REF!</v>
      </c>
      <c r="Y40" s="52" t="e">
        <f>+IF('O1'!#REF!&lt;&gt;"", IF((1+OUT_1_Check!$Q$4)*SUM('O1'!#REF!)&lt;'O1'!#REF!,1,IF((1-OUT_1_Check!$Q$4)*SUM('O1'!#REF!)&gt;'O1'!#REF!,1,0)),IF(SUM('O1'!#REF!)&lt;&gt;0,1,0))</f>
        <v>#REF!</v>
      </c>
      <c r="Z40" s="52">
        <f>+IF('O1'!Y34&lt;&gt;"", IF((1+OUT_1_Check!$Q$4)*SUM('O1'!Y30:Y33)&lt;'O1'!Y34,1,IF((1-OUT_1_Check!$Q$4)*SUM('O1'!Y30:Y33)&gt;'O1'!Y34,1,0)),IF(SUM('O1'!Y30:Y33)&lt;&gt;0,1,0))</f>
        <v>0</v>
      </c>
      <c r="AA40" s="52">
        <f>+IF('O1'!Z34&lt;&gt;"", IF((1+OUT_1_Check!$Q$4)*SUM('O1'!Z30:Z33)&lt;'O1'!Z34,1,IF((1-OUT_1_Check!$Q$4)*SUM('O1'!Z30:Z33)&gt;'O1'!Z34,1,0)),IF(SUM('O1'!Z30:Z33)&lt;&gt;0,1,0))</f>
        <v>0</v>
      </c>
      <c r="AB40" s="52">
        <f>+IF('O1'!AA34&lt;&gt;"", IF((1+OUT_1_Check!$Q$4)*SUM('O1'!AA30:AA33)&lt;'O1'!AA34,1,IF((1-OUT_1_Check!$Q$4)*SUM('O1'!AA30:AA33)&gt;'O1'!AA34,1,0)),IF(SUM('O1'!AA30:AA33)&lt;&gt;0,1,0))</f>
        <v>0</v>
      </c>
      <c r="AC40" s="52">
        <f>+IF('O1'!AB34&lt;&gt;"", IF((1+OUT_1_Check!$Q$4)*SUM('O1'!AB30:AB33)&lt;'O1'!AB34,1,IF((1-OUT_1_Check!$Q$4)*SUM('O1'!AB30:AB33)&gt;'O1'!AB34,1,0)),IF(SUM('O1'!AB30:AB33)&lt;&gt;0,1,0))</f>
        <v>0</v>
      </c>
      <c r="AD40" s="52">
        <f>+IF('O1'!AC34&lt;&gt;"", IF((1+OUT_1_Check!$Q$4)*SUM('O1'!AC30:AC33)&lt;'O1'!AC34,1,IF((1-OUT_1_Check!$Q$4)*SUM('O1'!AC30:AC33)&gt;'O1'!AC34,1,0)),IF(SUM('O1'!AC30:AC33)&lt;&gt;0,1,0))</f>
        <v>0</v>
      </c>
      <c r="AE40" s="52">
        <f>+IF('O1'!AD34&lt;&gt;"", IF((1+OUT_1_Check!$Q$4)*SUM('O1'!AD30:AD33)&lt;'O1'!AD34,1,IF((1-OUT_1_Check!$Q$4)*SUM('O1'!AD30:AD33)&gt;'O1'!AD34,1,0)),IF(SUM('O1'!AD30:AD33)&lt;&gt;0,1,0))</f>
        <v>0</v>
      </c>
      <c r="AF40" s="52">
        <f>+IF('O1'!AE34&lt;&gt;"", IF((1+OUT_1_Check!$Q$4)*SUM('O1'!AE30:AE33)&lt;'O1'!AE34,1,IF((1-OUT_1_Check!$Q$4)*SUM('O1'!AE30:AE33)&gt;'O1'!AE34,1,0)),IF(SUM('O1'!AE30:AE33)&lt;&gt;0,1,0))</f>
        <v>0</v>
      </c>
      <c r="AG40" s="52">
        <f>+IF('O1'!AF34&lt;&gt;"", IF((1+OUT_1_Check!$Q$4)*SUM('O1'!AF30:AF33)&lt;'O1'!AF34,1,IF((1-OUT_1_Check!$Q$4)*SUM('O1'!AF30:AF33)&gt;'O1'!AF34,1,0)),IF(SUM('O1'!AF30:AF33)&lt;&gt;0,1,0))</f>
        <v>0</v>
      </c>
      <c r="AH40" s="52">
        <f>+IF('O1'!AG34&lt;&gt;"", IF((1+OUT_1_Check!$Q$4)*SUM('O1'!AG30:AG33)&lt;'O1'!AG34,1,IF((1-OUT_1_Check!$Q$4)*SUM('O1'!AG30:AG33)&gt;'O1'!AG34,1,0)),IF(SUM('O1'!AG30:AG33)&lt;&gt;0,1,0))</f>
        <v>0</v>
      </c>
      <c r="AI40" s="52">
        <f>+IF('O1'!AH34&lt;&gt;"", IF((1+OUT_1_Check!$Q$4)*SUM('O1'!AH30:AH33)&lt;'O1'!AH34,1,IF((1-OUT_1_Check!$Q$4)*SUM('O1'!AH30:AH33)&gt;'O1'!AH34,1,0)),IF(SUM('O1'!AH30:AH33)&lt;&gt;0,1,0))</f>
        <v>0</v>
      </c>
      <c r="AJ40" s="52">
        <f>+IF('O1'!AI34&lt;&gt;"", IF((1+OUT_1_Check!$Q$4)*SUM('O1'!AI30:AI33)&lt;'O1'!AI34,1,IF((1-OUT_1_Check!$Q$4)*SUM('O1'!AI30:AI33)&gt;'O1'!AI34,1,0)),IF(SUM('O1'!AI30:AI33)&lt;&gt;0,1,0))</f>
        <v>0</v>
      </c>
      <c r="AK40" s="52">
        <f>+IF('O1'!AJ34&lt;&gt;"", IF((1+OUT_1_Check!$Q$4)*SUM('O1'!AJ30:AJ33)&lt;'O1'!AJ34,1,IF((1-OUT_1_Check!$Q$4)*SUM('O1'!AJ30:AJ33)&gt;'O1'!AJ34,1,0)),IF(SUM('O1'!AJ30:AJ33)&lt;&gt;0,1,0))</f>
        <v>0</v>
      </c>
      <c r="AL40" s="52">
        <f>+IF('O1'!AK34&lt;&gt;"", IF((1+OUT_1_Check!$Q$4)*SUM('O1'!AK30:AK33)&lt;'O1'!AK34,1,IF((1-OUT_1_Check!$Q$4)*SUM('O1'!AK30:AK33)&gt;'O1'!AK34,1,0)),IF(SUM('O1'!AK30:AK33)&lt;&gt;0,1,0))</f>
        <v>0</v>
      </c>
      <c r="AM40" s="52" t="e">
        <f>+IF('O1'!#REF!&lt;&gt;"", IF((1+OUT_1_Check!$Q$4)*SUM('O1'!#REF!)&lt;'O1'!#REF!,1,IF((1-OUT_1_Check!$Q$4)*SUM('O1'!#REF!)&gt;'O1'!#REF!,1,0)),IF(SUM('O1'!#REF!)&lt;&gt;0,1,0))</f>
        <v>#REF!</v>
      </c>
      <c r="AN40" s="52">
        <f>+IF('O1'!AL34&lt;&gt;"", IF((1+OUT_1_Check!$Q$4)*SUM('O1'!AL30:AL33)&lt;'O1'!AL34,1,IF((1-OUT_1_Check!$Q$4)*SUM('O1'!AL30:AL33)&gt;'O1'!AL34,1,0)),IF(SUM('O1'!AL30:AL33)&lt;&gt;0,1,0))</f>
        <v>0</v>
      </c>
      <c r="AO40" s="52">
        <f>+IF('O1'!AM34&lt;&gt;"", IF((1+OUT_1_Check!$Q$4)*SUM('O1'!AM30:AM33)&lt;'O1'!AM34,1,IF((1-OUT_1_Check!$Q$4)*SUM('O1'!AM30:AM33)&gt;'O1'!AM34,1,0)),IF(SUM('O1'!AM30:AM33)&lt;&gt;0,1,0))</f>
        <v>0</v>
      </c>
      <c r="AP40" s="52">
        <f>+IF('O1'!AN34&lt;&gt;"", IF((1+OUT_1_Check!$Q$4)*SUM('O1'!AN30:AN33)&lt;'O1'!AN34,1,IF((1-OUT_1_Check!$Q$4)*SUM('O1'!AN30:AN33)&gt;'O1'!AN34,1,0)),IF(SUM('O1'!AN30:AN33)&lt;&gt;0,1,0))</f>
        <v>0</v>
      </c>
      <c r="AQ40" s="52">
        <f>+IF('O1'!AO34&lt;&gt;"", IF((1+OUT_1_Check!$Q$4)*SUM('O1'!AO30:AO33)&lt;'O1'!AO34,1,IF((1-OUT_1_Check!$Q$4)*SUM('O1'!AO30:AO33)&gt;'O1'!AO34,1,0)),IF(SUM('O1'!AO30:AO33)&lt;&gt;0,1,0))</f>
        <v>0</v>
      </c>
      <c r="AR40" s="52">
        <f>+IF('O1'!AP34&lt;&gt;"", IF((1+OUT_1_Check!$Q$4)*SUM('O1'!AP30:AP33)&lt;'O1'!AP34,1,IF((1-OUT_1_Check!$Q$4)*SUM('O1'!AP30:AP33)&gt;'O1'!AP34,1,0)),IF(SUM('O1'!AP30:AP33)&lt;&gt;0,1,0))</f>
        <v>0</v>
      </c>
      <c r="AS40" s="62">
        <f>+IF('O1'!AQ34&lt;&gt;"",IF((1+OUT_1_Check!$Q$4)*SUM('O1'!C34:AP34)&lt;2*'O1'!AQ34,1,IF((1-OUT_1_Check!$Q$4)*SUM('O1'!C34:AP34)&gt;2*'O1'!AQ34,1,0)),IF(SUM('O1'!C34:AP34)&lt;&gt;0,1,0))</f>
        <v>0</v>
      </c>
      <c r="AV40" s="31"/>
    </row>
    <row r="41" spans="1:66" s="22" customFormat="1" ht="18" customHeight="1">
      <c r="A41" s="32"/>
      <c r="B41" s="34" t="s">
        <v>21</v>
      </c>
      <c r="C41" s="34"/>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65">
        <f>+IF('O1'!AQ35&lt;&gt;"",IF('O1'!AQ35&lt;'O1'!AQ34,1,0),IF('O1'!AQ34&lt;&gt;0,1,0))</f>
        <v>0</v>
      </c>
      <c r="AV41" s="31"/>
    </row>
    <row r="42" spans="1:66" s="22" customFormat="1" ht="18" customHeight="1">
      <c r="A42" s="32"/>
      <c r="B42" s="34"/>
      <c r="C42" s="34"/>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V42" s="31"/>
    </row>
    <row r="43" spans="1:66" s="22" customFormat="1" ht="18" customHeight="1">
      <c r="A43" s="32"/>
      <c r="B43" s="34" t="s">
        <v>13</v>
      </c>
      <c r="C43" s="34"/>
      <c r="D43" s="59">
        <f>+IF('O1'!C36&lt;&gt;"",IF((1+OUT_1_Check!$Q$4)*SUM('O1'!C34,'O1'!C27)&lt;'O1'!C36,1,IF((1-OUT_1_Check!$Q$4)*SUM('O1'!C34,'O1'!C27)&gt;'O1'!C36,1,0)),IF(SUM('O1'!C34,'O1'!C27)&lt;&gt;0,1,0))</f>
        <v>0</v>
      </c>
      <c r="E43" s="59">
        <f>+IF('O1'!E36&lt;&gt;"",IF((1+OUT_1_Check!$Q$4)*SUM('O1'!E34,'O1'!E27)&lt;'O1'!E36,1,IF((1-OUT_1_Check!$Q$4)*SUM('O1'!E34,'O1'!E27)&gt;'O1'!E36,1,0)),IF(SUM('O1'!E34,'O1'!E27)&lt;&gt;0,1,0))</f>
        <v>0</v>
      </c>
      <c r="F43" s="59">
        <f>+IF('O1'!F36&lt;&gt;"",IF((1+OUT_1_Check!$Q$4)*SUM('O1'!F34,'O1'!F27)&lt;'O1'!F36,1,IF((1-OUT_1_Check!$Q$4)*SUM('O1'!F34,'O1'!F27)&gt;'O1'!F36,1,0)),IF(SUM('O1'!F34,'O1'!F27)&lt;&gt;0,1,0))</f>
        <v>0</v>
      </c>
      <c r="G43" s="59">
        <f>+IF('O1'!G36&lt;&gt;"",IF((1+OUT_1_Check!$Q$4)*SUM('O1'!G34,'O1'!G27)&lt;'O1'!G36,1,IF((1-OUT_1_Check!$Q$4)*SUM('O1'!G34,'O1'!G27)&gt;'O1'!G36,1,0)),IF(SUM('O1'!G34,'O1'!G27)&lt;&gt;0,1,0))</f>
        <v>0</v>
      </c>
      <c r="H43" s="59">
        <f>+IF('O1'!H36&lt;&gt;"",IF((1+OUT_1_Check!$Q$4)*SUM('O1'!H34,'O1'!H27)&lt;'O1'!H36,1,IF((1-OUT_1_Check!$Q$4)*SUM('O1'!H34,'O1'!H27)&gt;'O1'!H36,1,0)),IF(SUM('O1'!H34,'O1'!H27)&lt;&gt;0,1,0))</f>
        <v>0</v>
      </c>
      <c r="I43" s="59">
        <f>+IF('O1'!I36&lt;&gt;"",IF((1+OUT_1_Check!$Q$4)*SUM('O1'!I34,'O1'!I27)&lt;'O1'!I36,1,IF((1-OUT_1_Check!$Q$4)*SUM('O1'!I34,'O1'!I27)&gt;'O1'!I36,1,0)),IF(SUM('O1'!I34,'O1'!I27)&lt;&gt;0,1,0))</f>
        <v>0</v>
      </c>
      <c r="J43" s="59">
        <f>+IF('O1'!J36&lt;&gt;"",IF((1+OUT_1_Check!$Q$4)*SUM('O1'!J34,'O1'!J27)&lt;'O1'!J36,1,IF((1-OUT_1_Check!$Q$4)*SUM('O1'!J34,'O1'!J27)&gt;'O1'!J36,1,0)),IF(SUM('O1'!J34,'O1'!J27)&lt;&gt;0,1,0))</f>
        <v>0</v>
      </c>
      <c r="K43" s="59">
        <f>+IF('O1'!L36&lt;&gt;"",IF((1+OUT_1_Check!$Q$4)*SUM('O1'!L34,'O1'!L27)&lt;'O1'!L36,1,IF((1-OUT_1_Check!$Q$4)*SUM('O1'!L34,'O1'!L27)&gt;'O1'!L36,1,0)),IF(SUM('O1'!L34,'O1'!L27)&lt;&gt;0,1,0))</f>
        <v>0</v>
      </c>
      <c r="L43" s="59">
        <f>+IF('O1'!M36&lt;&gt;"",IF((1+OUT_1_Check!$Q$4)*SUM('O1'!M34,'O1'!M27)&lt;'O1'!M36,1,IF((1-OUT_1_Check!$Q$4)*SUM('O1'!M34,'O1'!M27)&gt;'O1'!M36,1,0)),IF(SUM('O1'!M34,'O1'!M27)&lt;&gt;0,1,0))</f>
        <v>0</v>
      </c>
      <c r="M43" s="59">
        <f>+IF('O1'!N36&lt;&gt;"",IF((1+OUT_1_Check!$Q$4)*SUM('O1'!N34,'O1'!N27)&lt;'O1'!N36,1,IF((1-OUT_1_Check!$Q$4)*SUM('O1'!N34,'O1'!N27)&gt;'O1'!N36,1,0)),IF(SUM('O1'!N34,'O1'!N27)&lt;&gt;0,1,0))</f>
        <v>0</v>
      </c>
      <c r="N43" s="59">
        <f>+IF('O1'!P36&lt;&gt;"",IF((1+OUT_1_Check!$Q$4)*SUM('O1'!P34,'O1'!P27)&lt;'O1'!P36,1,IF((1-OUT_1_Check!$Q$4)*SUM('O1'!P34,'O1'!P27)&gt;'O1'!P36,1,0)),IF(SUM('O1'!P34,'O1'!P27)&lt;&gt;0,1,0))</f>
        <v>0</v>
      </c>
      <c r="O43" s="59">
        <f>+IF('O1'!Q36&lt;&gt;"",IF((1+OUT_1_Check!$Q$4)*SUM('O1'!Q34,'O1'!Q27)&lt;'O1'!Q36,1,IF((1-OUT_1_Check!$Q$4)*SUM('O1'!Q34,'O1'!Q27)&gt;'O1'!Q36,1,0)),IF(SUM('O1'!Q34,'O1'!Q27)&lt;&gt;0,1,0))</f>
        <v>0</v>
      </c>
      <c r="P43" s="59">
        <f>+IF('O1'!R36&lt;&gt;"",IF((1+OUT_1_Check!$Q$4)*SUM('O1'!R34,'O1'!R27)&lt;'O1'!R36,1,IF((1-OUT_1_Check!$Q$4)*SUM('O1'!R34,'O1'!R27)&gt;'O1'!R36,1,0)),IF(SUM('O1'!R34,'O1'!R27)&lt;&gt;0,1,0))</f>
        <v>0</v>
      </c>
      <c r="Q43" s="59">
        <f>+IF('O1'!S36&lt;&gt;"",IF((1+OUT_1_Check!$Q$4)*SUM('O1'!S34,'O1'!S27)&lt;'O1'!S36,1,IF((1-OUT_1_Check!$Q$4)*SUM('O1'!S34,'O1'!S27)&gt;'O1'!S36,1,0)),IF(SUM('O1'!S34,'O1'!S27)&lt;&gt;0,1,0))</f>
        <v>0</v>
      </c>
      <c r="R43" s="59">
        <f>+IF('O1'!T36&lt;&gt;"",IF((1+OUT_1_Check!$Q$4)*SUM('O1'!T34,'O1'!T27)&lt;'O1'!T36,1,IF((1-OUT_1_Check!$Q$4)*SUM('O1'!T34,'O1'!T27)&gt;'O1'!T36,1,0)),IF(SUM('O1'!T34,'O1'!T27)&lt;&gt;0,1,0))</f>
        <v>0</v>
      </c>
      <c r="S43" s="59" t="e">
        <f>+IF('O1'!#REF!&lt;&gt;"",IF((1+OUT_1_Check!$Q$4)*SUM('O1'!#REF!,'O1'!#REF!)&lt;'O1'!#REF!,1,IF((1-OUT_1_Check!$Q$4)*SUM('O1'!#REF!,'O1'!#REF!)&gt;'O1'!#REF!,1,0)),IF(SUM('O1'!#REF!,'O1'!#REF!)&lt;&gt;0,1,0))</f>
        <v>#REF!</v>
      </c>
      <c r="T43" s="59">
        <f>+IF('O1'!U36&lt;&gt;"",IF((1+OUT_1_Check!$Q$4)*SUM('O1'!U34,'O1'!U27)&lt;'O1'!U36,1,IF((1-OUT_1_Check!$Q$4)*SUM('O1'!U34,'O1'!U27)&gt;'O1'!U36,1,0)),IF(SUM('O1'!U34,'O1'!U27)&lt;&gt;0,1,0))</f>
        <v>0</v>
      </c>
      <c r="U43" s="59">
        <f>+IF('O1'!V36&lt;&gt;"",IF((1+OUT_1_Check!$Q$4)*SUM('O1'!V34,'O1'!V27)&lt;'O1'!V36,1,IF((1-OUT_1_Check!$Q$4)*SUM('O1'!V34,'O1'!V27)&gt;'O1'!V36,1,0)),IF(SUM('O1'!V34,'O1'!V27)&lt;&gt;0,1,0))</f>
        <v>0</v>
      </c>
      <c r="V43" s="59">
        <f>+IF('O1'!W36&lt;&gt;"",IF((1+OUT_1_Check!$Q$4)*SUM('O1'!W34,'O1'!W27)&lt;'O1'!W36,1,IF((1-OUT_1_Check!$Q$4)*SUM('O1'!W34,'O1'!W27)&gt;'O1'!W36,1,0)),IF(SUM('O1'!W34,'O1'!W27)&lt;&gt;0,1,0))</f>
        <v>0</v>
      </c>
      <c r="W43" s="59">
        <f>+IF('O1'!X36&lt;&gt;"",IF((1+OUT_1_Check!$Q$4)*SUM('O1'!X34,'O1'!X27)&lt;'O1'!X36,1,IF((1-OUT_1_Check!$Q$4)*SUM('O1'!X34,'O1'!X27)&gt;'O1'!X36,1,0)),IF(SUM('O1'!X34,'O1'!X27)&lt;&gt;0,1,0))</f>
        <v>0</v>
      </c>
      <c r="X43" s="59" t="e">
        <f>+IF('O1'!#REF!&lt;&gt;"",IF((1+OUT_1_Check!$Q$4)*SUM('O1'!#REF!,'O1'!#REF!)&lt;'O1'!#REF!,1,IF((1-OUT_1_Check!$Q$4)*SUM('O1'!#REF!,'O1'!#REF!)&gt;'O1'!#REF!,1,0)),IF(SUM('O1'!#REF!,'O1'!#REF!)&lt;&gt;0,1,0))</f>
        <v>#REF!</v>
      </c>
      <c r="Y43" s="59" t="e">
        <f>+IF('O1'!#REF!&lt;&gt;"",IF((1+OUT_1_Check!$Q$4)*SUM('O1'!#REF!,'O1'!#REF!)&lt;'O1'!#REF!,1,IF((1-OUT_1_Check!$Q$4)*SUM('O1'!#REF!,'O1'!#REF!)&gt;'O1'!#REF!,1,0)),IF(SUM('O1'!#REF!,'O1'!#REF!)&lt;&gt;0,1,0))</f>
        <v>#REF!</v>
      </c>
      <c r="Z43" s="59">
        <f>+IF('O1'!Y36&lt;&gt;"",IF((1+OUT_1_Check!$Q$4)*SUM('O1'!Y34,'O1'!Y27)&lt;'O1'!Y36,1,IF((1-OUT_1_Check!$Q$4)*SUM('O1'!Y34,'O1'!Y27)&gt;'O1'!Y36,1,0)),IF(SUM('O1'!Y34,'O1'!Y27)&lt;&gt;0,1,0))</f>
        <v>0</v>
      </c>
      <c r="AA43" s="59">
        <f>+IF('O1'!Z36&lt;&gt;"",IF((1+OUT_1_Check!$Q$4)*SUM('O1'!Z34,'O1'!Z27)&lt;'O1'!Z36,1,IF((1-OUT_1_Check!$Q$4)*SUM('O1'!Z34,'O1'!Z27)&gt;'O1'!Z36,1,0)),IF(SUM('O1'!Z34,'O1'!Z27)&lt;&gt;0,1,0))</f>
        <v>0</v>
      </c>
      <c r="AB43" s="59">
        <f>+IF('O1'!AA36&lt;&gt;"",IF((1+OUT_1_Check!$Q$4)*SUM('O1'!AA34,'O1'!AA27)&lt;'O1'!AA36,1,IF((1-OUT_1_Check!$Q$4)*SUM('O1'!AA34,'O1'!AA27)&gt;'O1'!AA36,1,0)),IF(SUM('O1'!AA34,'O1'!AA27)&lt;&gt;0,1,0))</f>
        <v>0</v>
      </c>
      <c r="AC43" s="59">
        <f>+IF('O1'!AB36&lt;&gt;"",IF((1+OUT_1_Check!$Q$4)*SUM('O1'!AB34,'O1'!AB27)&lt;'O1'!AB36,1,IF((1-OUT_1_Check!$Q$4)*SUM('O1'!AB34,'O1'!AB27)&gt;'O1'!AB36,1,0)),IF(SUM('O1'!AB34,'O1'!AB27)&lt;&gt;0,1,0))</f>
        <v>0</v>
      </c>
      <c r="AD43" s="59">
        <f>+IF('O1'!AC36&lt;&gt;"",IF((1+OUT_1_Check!$Q$4)*SUM('O1'!AC34,'O1'!AC27)&lt;'O1'!AC36,1,IF((1-OUT_1_Check!$Q$4)*SUM('O1'!AC34,'O1'!AC27)&gt;'O1'!AC36,1,0)),IF(SUM('O1'!AC34,'O1'!AC27)&lt;&gt;0,1,0))</f>
        <v>0</v>
      </c>
      <c r="AE43" s="59">
        <f>+IF('O1'!AD36&lt;&gt;"",IF((1+OUT_1_Check!$Q$4)*SUM('O1'!AD34,'O1'!AD27)&lt;'O1'!AD36,1,IF((1-OUT_1_Check!$Q$4)*SUM('O1'!AD34,'O1'!AD27)&gt;'O1'!AD36,1,0)),IF(SUM('O1'!AD34,'O1'!AD27)&lt;&gt;0,1,0))</f>
        <v>0</v>
      </c>
      <c r="AF43" s="59">
        <f>+IF('O1'!AE36&lt;&gt;"",IF((1+OUT_1_Check!$Q$4)*SUM('O1'!AE34,'O1'!AE27)&lt;'O1'!AE36,1,IF((1-OUT_1_Check!$Q$4)*SUM('O1'!AE34,'O1'!AE27)&gt;'O1'!AE36,1,0)),IF(SUM('O1'!AE34,'O1'!AE27)&lt;&gt;0,1,0))</f>
        <v>0</v>
      </c>
      <c r="AG43" s="59">
        <f>+IF('O1'!AF36&lt;&gt;"",IF((1+OUT_1_Check!$Q$4)*SUM('O1'!AF34,'O1'!AF27)&lt;'O1'!AF36,1,IF((1-OUT_1_Check!$Q$4)*SUM('O1'!AF34,'O1'!AF27)&gt;'O1'!AF36,1,0)),IF(SUM('O1'!AF34,'O1'!AF27)&lt;&gt;0,1,0))</f>
        <v>0</v>
      </c>
      <c r="AH43" s="59">
        <f>+IF('O1'!AG36&lt;&gt;"",IF((1+OUT_1_Check!$Q$4)*SUM('O1'!AG34,'O1'!AG27)&lt;'O1'!AG36,1,IF((1-OUT_1_Check!$Q$4)*SUM('O1'!AG34,'O1'!AG27)&gt;'O1'!AG36,1,0)),IF(SUM('O1'!AG34,'O1'!AG27)&lt;&gt;0,1,0))</f>
        <v>0</v>
      </c>
      <c r="AI43" s="59">
        <f>+IF('O1'!AH36&lt;&gt;"",IF((1+OUT_1_Check!$Q$4)*SUM('O1'!AH34,'O1'!AH27)&lt;'O1'!AH36,1,IF((1-OUT_1_Check!$Q$4)*SUM('O1'!AH34,'O1'!AH27)&gt;'O1'!AH36,1,0)),IF(SUM('O1'!AH34,'O1'!AH27)&lt;&gt;0,1,0))</f>
        <v>0</v>
      </c>
      <c r="AJ43" s="59">
        <f>+IF('O1'!AI36&lt;&gt;"",IF((1+OUT_1_Check!$Q$4)*SUM('O1'!AI34,'O1'!AI27)&lt;'O1'!AI36,1,IF((1-OUT_1_Check!$Q$4)*SUM('O1'!AI34,'O1'!AI27)&gt;'O1'!AI36,1,0)),IF(SUM('O1'!AI34,'O1'!AI27)&lt;&gt;0,1,0))</f>
        <v>0</v>
      </c>
      <c r="AK43" s="59">
        <f>+IF('O1'!AJ36&lt;&gt;"",IF((1+OUT_1_Check!$Q$4)*SUM('O1'!AJ34,'O1'!AJ27)&lt;'O1'!AJ36,1,IF((1-OUT_1_Check!$Q$4)*SUM('O1'!AJ34,'O1'!AJ27)&gt;'O1'!AJ36,1,0)),IF(SUM('O1'!AJ34,'O1'!AJ27)&lt;&gt;0,1,0))</f>
        <v>0</v>
      </c>
      <c r="AL43" s="59">
        <f>+IF('O1'!AK36&lt;&gt;"",IF((1+OUT_1_Check!$Q$4)*SUM('O1'!AK34,'O1'!AK27)&lt;'O1'!AK36,1,IF((1-OUT_1_Check!$Q$4)*SUM('O1'!AK34,'O1'!AK27)&gt;'O1'!AK36,1,0)),IF(SUM('O1'!AK34,'O1'!AK27)&lt;&gt;0,1,0))</f>
        <v>0</v>
      </c>
      <c r="AM43" s="59" t="e">
        <f>+IF('O1'!#REF!&lt;&gt;"",IF((1+OUT_1_Check!$Q$4)*SUM('O1'!#REF!,'O1'!#REF!)&lt;'O1'!#REF!,1,IF((1-OUT_1_Check!$Q$4)*SUM('O1'!#REF!,'O1'!#REF!)&gt;'O1'!#REF!,1,0)),IF(SUM('O1'!#REF!,'O1'!#REF!)&lt;&gt;0,1,0))</f>
        <v>#REF!</v>
      </c>
      <c r="AN43" s="59">
        <f>+IF('O1'!AL36&lt;&gt;"",IF((1+OUT_1_Check!$Q$4)*SUM('O1'!AL34,'O1'!AL27)&lt;'O1'!AL36,1,IF((1-OUT_1_Check!$Q$4)*SUM('O1'!AL34,'O1'!AL27)&gt;'O1'!AL36,1,0)),IF(SUM('O1'!AL34,'O1'!AL27)&lt;&gt;0,1,0))</f>
        <v>0</v>
      </c>
      <c r="AO43" s="59">
        <f>+IF('O1'!AM36&lt;&gt;"",IF((1+OUT_1_Check!$Q$4)*SUM('O1'!AM34,'O1'!AM27)&lt;'O1'!AM36,1,IF((1-OUT_1_Check!$Q$4)*SUM('O1'!AM34,'O1'!AM27)&gt;'O1'!AM36,1,0)),IF(SUM('O1'!AM34,'O1'!AM27)&lt;&gt;0,1,0))</f>
        <v>0</v>
      </c>
      <c r="AP43" s="59">
        <f>+IF('O1'!AN36&lt;&gt;"",IF((1+OUT_1_Check!$Q$4)*SUM('O1'!AN34,'O1'!AN27)&lt;'O1'!AN36,1,IF((1-OUT_1_Check!$Q$4)*SUM('O1'!AN34,'O1'!AN27)&gt;'O1'!AN36,1,0)),IF(SUM('O1'!AN34,'O1'!AN27)&lt;&gt;0,1,0))</f>
        <v>0</v>
      </c>
      <c r="AQ43" s="59">
        <f>+IF('O1'!AO36&lt;&gt;"",IF((1+OUT_1_Check!$Q$4)*SUM('O1'!AO34,'O1'!AO27)&lt;'O1'!AO36,1,IF((1-OUT_1_Check!$Q$4)*SUM('O1'!AO34,'O1'!AO27)&gt;'O1'!AO36,1,0)),IF(SUM('O1'!AO34,'O1'!AO27)&lt;&gt;0,1,0))</f>
        <v>0</v>
      </c>
      <c r="AR43" s="59">
        <f>+IF('O1'!AP36&lt;&gt;"",IF((1+OUT_1_Check!$Q$4)*SUM('O1'!AP34,'O1'!AP27)&lt;'O1'!AP36,1,IF((1-OUT_1_Check!$Q$4)*SUM('O1'!AP34,'O1'!AP27)&gt;'O1'!AP36,1,0)),IF(SUM('O1'!AP34,'O1'!AP27)&lt;&gt;0,1,0))</f>
        <v>0</v>
      </c>
      <c r="AS43" s="62">
        <f>+IF('O1'!AQ36&lt;&gt;"",IF((1+OUT_1_Check!$Q$4)*SUM('O1'!C36:AP36)&lt;2*'O1'!AQ36,1,IF((1-OUT_1_Check!$Q$4)*SUM('O1'!C36:AP36)&gt;2*'O1'!AQ36,1,0)),IF(SUM('O1'!C36:AP36)&lt;&gt;0,1,0))</f>
        <v>0</v>
      </c>
      <c r="AV43" s="31"/>
    </row>
    <row r="44" spans="1:66" s="22" customFormat="1" ht="18" customHeight="1">
      <c r="A44" s="32"/>
      <c r="B44" s="34"/>
      <c r="C44" s="34"/>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V44" s="31"/>
    </row>
    <row r="45" spans="1:66" s="22" customFormat="1" ht="18" customHeight="1">
      <c r="A45" s="39"/>
      <c r="B45" s="41" t="s">
        <v>98</v>
      </c>
      <c r="C45" s="28"/>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64"/>
      <c r="AV45" s="31"/>
    </row>
    <row r="46" spans="1:66" s="22" customFormat="1" ht="18" customHeight="1">
      <c r="A46" s="32"/>
      <c r="B46" s="34"/>
      <c r="C46" s="34"/>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V46" s="31"/>
    </row>
    <row r="47" spans="1:66" s="22" customFormat="1" ht="18" customHeight="1">
      <c r="A47" s="32"/>
      <c r="B47" s="28" t="s">
        <v>14</v>
      </c>
      <c r="C47" s="28"/>
      <c r="D47" s="61">
        <f>+IF('O1'!C38&lt;&gt;"",IF((1+OUT_1_Check!$Q$4)*SUM('O1'!C13,'O1'!C20,'O1'!C36,'O1'!C37)&lt;'O1'!C38,1,IF((1-OUT_1_Check!$Q$4)*SUM('O1'!C13,'O1'!C20,'O1'!C36)&gt;'O1'!C38,1,0)),IF(SUM('O1'!C13,'O1'!C20,'O1'!C36)&lt;&gt;0,1,0))</f>
        <v>0</v>
      </c>
      <c r="E47" s="61">
        <f>+IF('O1'!E38&lt;&gt;"",IF((1+OUT_1_Check!$Q$4)*SUM('O1'!E13,'O1'!E20,'O1'!E36,'O1'!E37)&lt;'O1'!E38,1,IF((1-OUT_1_Check!$Q$4)*SUM('O1'!E13,'O1'!E20,'O1'!E36)&gt;'O1'!E38,1,0)),IF(SUM('O1'!E13,'O1'!E20,'O1'!E36)&lt;&gt;0,1,0))</f>
        <v>0</v>
      </c>
      <c r="F47" s="61">
        <f>+IF('O1'!F38&lt;&gt;"",IF((1+OUT_1_Check!$Q$4)*SUM('O1'!F13,'O1'!F20,'O1'!F36,'O1'!F37)&lt;'O1'!F38,1,IF((1-OUT_1_Check!$Q$4)*SUM('O1'!F13,'O1'!F20,'O1'!F36)&gt;'O1'!F38,1,0)),IF(SUM('O1'!F13,'O1'!F20,'O1'!F36)&lt;&gt;0,1,0))</f>
        <v>0</v>
      </c>
      <c r="G47" s="61">
        <f>+IF('O1'!G38&lt;&gt;"",IF((1+OUT_1_Check!$Q$4)*SUM('O1'!G13,'O1'!G20,'O1'!G36,'O1'!G37)&lt;'O1'!G38,1,IF((1-OUT_1_Check!$Q$4)*SUM('O1'!G13,'O1'!G20,'O1'!G36)&gt;'O1'!G38,1,0)),IF(SUM('O1'!G13,'O1'!G20,'O1'!G36)&lt;&gt;0,1,0))</f>
        <v>0</v>
      </c>
      <c r="H47" s="61">
        <f>+IF('O1'!H38&lt;&gt;"",IF((1+OUT_1_Check!$Q$4)*SUM('O1'!H13,'O1'!H20,'O1'!H36,'O1'!H37)&lt;'O1'!H38,1,IF((1-OUT_1_Check!$Q$4)*SUM('O1'!H13,'O1'!H20,'O1'!H36)&gt;'O1'!H38,1,0)),IF(SUM('O1'!H13,'O1'!H20,'O1'!H36)&lt;&gt;0,1,0))</f>
        <v>0</v>
      </c>
      <c r="I47" s="61">
        <f>+IF('O1'!I38&lt;&gt;"",IF((1+OUT_1_Check!$Q$4)*SUM('O1'!I13,'O1'!I20,'O1'!I36,'O1'!I37)&lt;'O1'!I38,1,IF((1-OUT_1_Check!$Q$4)*SUM('O1'!I13,'O1'!I20,'O1'!I36)&gt;'O1'!I38,1,0)),IF(SUM('O1'!I13,'O1'!I20,'O1'!I36)&lt;&gt;0,1,0))</f>
        <v>0</v>
      </c>
      <c r="J47" s="61">
        <f>+IF('O1'!J38&lt;&gt;"",IF((1+OUT_1_Check!$Q$4)*SUM('O1'!J13,'O1'!J20,'O1'!J36,'O1'!J37)&lt;'O1'!J38,1,IF((1-OUT_1_Check!$Q$4)*SUM('O1'!J13,'O1'!J20,'O1'!J36)&gt;'O1'!J38,1,0)),IF(SUM('O1'!J13,'O1'!J20,'O1'!J36)&lt;&gt;0,1,0))</f>
        <v>0</v>
      </c>
      <c r="K47" s="61">
        <f>+IF('O1'!L38&lt;&gt;"",IF((1+OUT_1_Check!$Q$4)*SUM('O1'!L13,'O1'!L20,'O1'!L36,'O1'!L37)&lt;'O1'!L38,1,IF((1-OUT_1_Check!$Q$4)*SUM('O1'!L13,'O1'!L20,'O1'!L36)&gt;'O1'!L38,1,0)),IF(SUM('O1'!L13,'O1'!L20,'O1'!L36)&lt;&gt;0,1,0))</f>
        <v>0</v>
      </c>
      <c r="L47" s="61">
        <f>+IF('O1'!M38&lt;&gt;"",IF((1+OUT_1_Check!$Q$4)*SUM('O1'!M13,'O1'!M20,'O1'!M36,'O1'!M37)&lt;'O1'!M38,1,IF((1-OUT_1_Check!$Q$4)*SUM('O1'!M13,'O1'!M20,'O1'!M36)&gt;'O1'!M38,1,0)),IF(SUM('O1'!M13,'O1'!M20,'O1'!M36)&lt;&gt;0,1,0))</f>
        <v>0</v>
      </c>
      <c r="M47" s="61">
        <f>+IF('O1'!N38&lt;&gt;"",IF((1+OUT_1_Check!$Q$4)*SUM('O1'!N13,'O1'!N20,'O1'!N36,'O1'!N37)&lt;'O1'!N38,1,IF((1-OUT_1_Check!$Q$4)*SUM('O1'!N13,'O1'!N20,'O1'!N36)&gt;'O1'!N38,1,0)),IF(SUM('O1'!N13,'O1'!N20,'O1'!N36)&lt;&gt;0,1,0))</f>
        <v>0</v>
      </c>
      <c r="N47" s="61">
        <f>+IF('O1'!P38&lt;&gt;"",IF((1+OUT_1_Check!$Q$4)*SUM('O1'!P13,'O1'!P20,'O1'!P36,'O1'!P37)&lt;'O1'!P38,1,IF((1-OUT_1_Check!$Q$4)*SUM('O1'!P13,'O1'!P20,'O1'!P36)&gt;'O1'!P38,1,0)),IF(SUM('O1'!P13,'O1'!P20,'O1'!P36)&lt;&gt;0,1,0))</f>
        <v>0</v>
      </c>
      <c r="O47" s="61">
        <f>+IF('O1'!Q38&lt;&gt;"",IF((1+OUT_1_Check!$Q$4)*SUM('O1'!Q13,'O1'!Q20,'O1'!Q36,'O1'!Q37)&lt;'O1'!Q38,1,IF((1-OUT_1_Check!$Q$4)*SUM('O1'!Q13,'O1'!Q20,'O1'!Q36)&gt;'O1'!Q38,1,0)),IF(SUM('O1'!Q13,'O1'!Q20,'O1'!Q36)&lt;&gt;0,1,0))</f>
        <v>0</v>
      </c>
      <c r="P47" s="61">
        <f>+IF('O1'!R38&lt;&gt;"",IF((1+OUT_1_Check!$Q$4)*SUM('O1'!R13,'O1'!R20,'O1'!R36,'O1'!R37)&lt;'O1'!R38,1,IF((1-OUT_1_Check!$Q$4)*SUM('O1'!R13,'O1'!R20,'O1'!R36)&gt;'O1'!R38,1,0)),IF(SUM('O1'!R13,'O1'!R20,'O1'!R36)&lt;&gt;0,1,0))</f>
        <v>0</v>
      </c>
      <c r="Q47" s="61">
        <f>+IF('O1'!S38&lt;&gt;"",IF((1+OUT_1_Check!$Q$4)*SUM('O1'!S13,'O1'!S20,'O1'!S36,'O1'!S37)&lt;'O1'!S38,1,IF((1-OUT_1_Check!$Q$4)*SUM('O1'!S13,'O1'!S20,'O1'!S36)&gt;'O1'!S38,1,0)),IF(SUM('O1'!S13,'O1'!S20,'O1'!S36)&lt;&gt;0,1,0))</f>
        <v>0</v>
      </c>
      <c r="R47" s="61">
        <f>+IF('O1'!T38&lt;&gt;"",IF((1+OUT_1_Check!$Q$4)*SUM('O1'!T13,'O1'!T20,'O1'!T36,'O1'!T37)&lt;'O1'!T38,1,IF((1-OUT_1_Check!$Q$4)*SUM('O1'!T13,'O1'!T20,'O1'!T36)&gt;'O1'!T38,1,0)),IF(SUM('O1'!T13,'O1'!T20,'O1'!T36)&lt;&gt;0,1,0))</f>
        <v>0</v>
      </c>
      <c r="S47" s="61" t="e">
        <f>+IF('O1'!#REF!&lt;&gt;"",IF((1+OUT_1_Check!$Q$4)*SUM('O1'!#REF!,'O1'!#REF!,'O1'!#REF!,'O1'!#REF!)&lt;'O1'!#REF!,1,IF((1-OUT_1_Check!$Q$4)*SUM('O1'!#REF!,'O1'!#REF!,'O1'!#REF!)&gt;'O1'!#REF!,1,0)),IF(SUM('O1'!#REF!,'O1'!#REF!,'O1'!#REF!)&lt;&gt;0,1,0))</f>
        <v>#REF!</v>
      </c>
      <c r="T47" s="61">
        <f>+IF('O1'!U38&lt;&gt;"",IF((1+OUT_1_Check!$Q$4)*SUM('O1'!U13,'O1'!U20,'O1'!U36,'O1'!U37)&lt;'O1'!U38,1,IF((1-OUT_1_Check!$Q$4)*SUM('O1'!U13,'O1'!U20,'O1'!U36)&gt;'O1'!U38,1,0)),IF(SUM('O1'!U13,'O1'!U20,'O1'!U36)&lt;&gt;0,1,0))</f>
        <v>0</v>
      </c>
      <c r="U47" s="61">
        <f>+IF('O1'!V38&lt;&gt;"",IF((1+OUT_1_Check!$Q$4)*SUM('O1'!V13,'O1'!V20,'O1'!V36,'O1'!V37)&lt;'O1'!V38,1,IF((1-OUT_1_Check!$Q$4)*SUM('O1'!V13,'O1'!V20,'O1'!V36)&gt;'O1'!V38,1,0)),IF(SUM('O1'!V13,'O1'!V20,'O1'!V36)&lt;&gt;0,1,0))</f>
        <v>0</v>
      </c>
      <c r="V47" s="61">
        <f>+IF('O1'!W38&lt;&gt;"",IF((1+OUT_1_Check!$Q$4)*SUM('O1'!W13,'O1'!W20,'O1'!W36,'O1'!W37)&lt;'O1'!W38,1,IF((1-OUT_1_Check!$Q$4)*SUM('O1'!W13,'O1'!W20,'O1'!W36)&gt;'O1'!W38,1,0)),IF(SUM('O1'!W13,'O1'!W20,'O1'!W36)&lt;&gt;0,1,0))</f>
        <v>0</v>
      </c>
      <c r="W47" s="61">
        <f>+IF('O1'!X38&lt;&gt;"",IF((1+OUT_1_Check!$Q$4)*SUM('O1'!X13,'O1'!X20,'O1'!X36,'O1'!X37)&lt;'O1'!X38,1,IF((1-OUT_1_Check!$Q$4)*SUM('O1'!X13,'O1'!X20,'O1'!X36)&gt;'O1'!X38,1,0)),IF(SUM('O1'!X13,'O1'!X20,'O1'!X36)&lt;&gt;0,1,0))</f>
        <v>0</v>
      </c>
      <c r="X47" s="61" t="e">
        <f>+IF('O1'!#REF!&lt;&gt;"",IF((1+OUT_1_Check!$Q$4)*SUM('O1'!#REF!,'O1'!#REF!,'O1'!#REF!,'O1'!#REF!)&lt;'O1'!#REF!,1,IF((1-OUT_1_Check!$Q$4)*SUM('O1'!#REF!,'O1'!#REF!,'O1'!#REF!)&gt;'O1'!#REF!,1,0)),IF(SUM('O1'!#REF!,'O1'!#REF!,'O1'!#REF!)&lt;&gt;0,1,0))</f>
        <v>#REF!</v>
      </c>
      <c r="Y47" s="61" t="e">
        <f>+IF('O1'!#REF!&lt;&gt;"",IF((1+OUT_1_Check!$Q$4)*SUM('O1'!#REF!,'O1'!#REF!,'O1'!#REF!,'O1'!#REF!)&lt;'O1'!#REF!,1,IF((1-OUT_1_Check!$Q$4)*SUM('O1'!#REF!,'O1'!#REF!,'O1'!#REF!)&gt;'O1'!#REF!,1,0)),IF(SUM('O1'!#REF!,'O1'!#REF!,'O1'!#REF!)&lt;&gt;0,1,0))</f>
        <v>#REF!</v>
      </c>
      <c r="Z47" s="61">
        <f>+IF('O1'!Y38&lt;&gt;"",IF((1+OUT_1_Check!$Q$4)*SUM('O1'!Y13,'O1'!Y20,'O1'!Y36,'O1'!Y37)&lt;'O1'!Y38,1,IF((1-OUT_1_Check!$Q$4)*SUM('O1'!Y13,'O1'!Y20,'O1'!Y36)&gt;'O1'!Y38,1,0)),IF(SUM('O1'!Y13,'O1'!Y20,'O1'!Y36)&lt;&gt;0,1,0))</f>
        <v>0</v>
      </c>
      <c r="AA47" s="61">
        <f>+IF('O1'!Z38&lt;&gt;"",IF((1+OUT_1_Check!$Q$4)*SUM('O1'!Z13,'O1'!Z20,'O1'!Z36,'O1'!Z37)&lt;'O1'!Z38,1,IF((1-OUT_1_Check!$Q$4)*SUM('O1'!Z13,'O1'!Z20,'O1'!Z36)&gt;'O1'!Z38,1,0)),IF(SUM('O1'!Z13,'O1'!Z20,'O1'!Z36)&lt;&gt;0,1,0))</f>
        <v>0</v>
      </c>
      <c r="AB47" s="61">
        <f>+IF('O1'!AA38&lt;&gt;"",IF((1+OUT_1_Check!$Q$4)*SUM('O1'!AA13,'O1'!AA20,'O1'!AA36,'O1'!AA37)&lt;'O1'!AA38,1,IF((1-OUT_1_Check!$Q$4)*SUM('O1'!AA13,'O1'!AA20,'O1'!AA36)&gt;'O1'!AA38,1,0)),IF(SUM('O1'!AA13,'O1'!AA20,'O1'!AA36)&lt;&gt;0,1,0))</f>
        <v>0</v>
      </c>
      <c r="AC47" s="61">
        <f>+IF('O1'!AB38&lt;&gt;"",IF((1+OUT_1_Check!$Q$4)*SUM('O1'!AB13,'O1'!AB20,'O1'!AB36,'O1'!AB37)&lt;'O1'!AB38,1,IF((1-OUT_1_Check!$Q$4)*SUM('O1'!AB13,'O1'!AB20,'O1'!AB36)&gt;'O1'!AB38,1,0)),IF(SUM('O1'!AB13,'O1'!AB20,'O1'!AB36)&lt;&gt;0,1,0))</f>
        <v>0</v>
      </c>
      <c r="AD47" s="61">
        <f>+IF('O1'!AC38&lt;&gt;"",IF((1+OUT_1_Check!$Q$4)*SUM('O1'!AC13,'O1'!AC20,'O1'!AC36,'O1'!AC37)&lt;'O1'!AC38,1,IF((1-OUT_1_Check!$Q$4)*SUM('O1'!AC13,'O1'!AC20,'O1'!AC36)&gt;'O1'!AC38,1,0)),IF(SUM('O1'!AC13,'O1'!AC20,'O1'!AC36)&lt;&gt;0,1,0))</f>
        <v>0</v>
      </c>
      <c r="AE47" s="61">
        <f>+IF('O1'!AD38&lt;&gt;"",IF((1+OUT_1_Check!$Q$4)*SUM('O1'!AD13,'O1'!AD20,'O1'!AD36,'O1'!AD37)&lt;'O1'!AD38,1,IF((1-OUT_1_Check!$Q$4)*SUM('O1'!AD13,'O1'!AD20,'O1'!AD36)&gt;'O1'!AD38,1,0)),IF(SUM('O1'!AD13,'O1'!AD20,'O1'!AD36)&lt;&gt;0,1,0))</f>
        <v>0</v>
      </c>
      <c r="AF47" s="61">
        <f>+IF('O1'!AE38&lt;&gt;"",IF((1+OUT_1_Check!$Q$4)*SUM('O1'!AE13,'O1'!AE20,'O1'!AE36,'O1'!AE37)&lt;'O1'!AE38,1,IF((1-OUT_1_Check!$Q$4)*SUM('O1'!AE13,'O1'!AE20,'O1'!AE36)&gt;'O1'!AE38,1,0)),IF(SUM('O1'!AE13,'O1'!AE20,'O1'!AE36)&lt;&gt;0,1,0))</f>
        <v>0</v>
      </c>
      <c r="AG47" s="61">
        <f>+IF('O1'!AF38&lt;&gt;"",IF((1+OUT_1_Check!$Q$4)*SUM('O1'!AF13,'O1'!AF20,'O1'!AF36,'O1'!AF37)&lt;'O1'!AF38,1,IF((1-OUT_1_Check!$Q$4)*SUM('O1'!AF13,'O1'!AF20,'O1'!AF36)&gt;'O1'!AF38,1,0)),IF(SUM('O1'!AF13,'O1'!AF20,'O1'!AF36)&lt;&gt;0,1,0))</f>
        <v>0</v>
      </c>
      <c r="AH47" s="61">
        <f>+IF('O1'!AG38&lt;&gt;"",IF((1+OUT_1_Check!$Q$4)*SUM('O1'!AG13,'O1'!AG20,'O1'!AG36,'O1'!AG37)&lt;'O1'!AG38,1,IF((1-OUT_1_Check!$Q$4)*SUM('O1'!AG13,'O1'!AG20,'O1'!AG36)&gt;'O1'!AG38,1,0)),IF(SUM('O1'!AG13,'O1'!AG20,'O1'!AG36)&lt;&gt;0,1,0))</f>
        <v>0</v>
      </c>
      <c r="AI47" s="61">
        <f>+IF('O1'!AH38&lt;&gt;"",IF((1+OUT_1_Check!$Q$4)*SUM('O1'!AH13,'O1'!AH20,'O1'!AH36,'O1'!AH37)&lt;'O1'!AH38,1,IF((1-OUT_1_Check!$Q$4)*SUM('O1'!AH13,'O1'!AH20,'O1'!AH36)&gt;'O1'!AH38,1,0)),IF(SUM('O1'!AH13,'O1'!AH20,'O1'!AH36)&lt;&gt;0,1,0))</f>
        <v>0</v>
      </c>
      <c r="AJ47" s="61">
        <f>+IF('O1'!AI38&lt;&gt;"",IF((1+OUT_1_Check!$Q$4)*SUM('O1'!AI13,'O1'!AI20,'O1'!AI36,'O1'!AI37)&lt;'O1'!AI38,1,IF((1-OUT_1_Check!$Q$4)*SUM('O1'!AI13,'O1'!AI20,'O1'!AI36)&gt;'O1'!AI38,1,0)),IF(SUM('O1'!AI13,'O1'!AI20,'O1'!AI36)&lt;&gt;0,1,0))</f>
        <v>0</v>
      </c>
      <c r="AK47" s="61">
        <f>+IF('O1'!AJ38&lt;&gt;"",IF((1+OUT_1_Check!$Q$4)*SUM('O1'!AJ13,'O1'!AJ20,'O1'!AJ36,'O1'!AJ37)&lt;'O1'!AJ38,1,IF((1-OUT_1_Check!$Q$4)*SUM('O1'!AJ13,'O1'!AJ20,'O1'!AJ36)&gt;'O1'!AJ38,1,0)),IF(SUM('O1'!AJ13,'O1'!AJ20,'O1'!AJ36)&lt;&gt;0,1,0))</f>
        <v>0</v>
      </c>
      <c r="AL47" s="61">
        <f>+IF('O1'!AK38&lt;&gt;"",IF((1+OUT_1_Check!$Q$4)*SUM('O1'!AK13,'O1'!AK20,'O1'!AK36,'O1'!AK37)&lt;'O1'!AK38,1,IF((1-OUT_1_Check!$Q$4)*SUM('O1'!AK13,'O1'!AK20,'O1'!AK36)&gt;'O1'!AK38,1,0)),IF(SUM('O1'!AK13,'O1'!AK20,'O1'!AK36)&lt;&gt;0,1,0))</f>
        <v>0</v>
      </c>
      <c r="AM47" s="61" t="e">
        <f>+IF('O1'!#REF!&lt;&gt;"",IF((1+OUT_1_Check!$Q$4)*SUM('O1'!#REF!,'O1'!#REF!,'O1'!#REF!,'O1'!#REF!)&lt;'O1'!#REF!,1,IF((1-OUT_1_Check!$Q$4)*SUM('O1'!#REF!,'O1'!#REF!,'O1'!#REF!)&gt;'O1'!#REF!,1,0)),IF(SUM('O1'!#REF!,'O1'!#REF!,'O1'!#REF!)&lt;&gt;0,1,0))</f>
        <v>#REF!</v>
      </c>
      <c r="AN47" s="61">
        <f>+IF('O1'!AL38&lt;&gt;"",IF((1+OUT_1_Check!$Q$4)*SUM('O1'!AL13,'O1'!AL20,'O1'!AL36,'O1'!AL37)&lt;'O1'!AL38,1,IF((1-OUT_1_Check!$Q$4)*SUM('O1'!AL13,'O1'!AL20,'O1'!AL36)&gt;'O1'!AL38,1,0)),IF(SUM('O1'!AL13,'O1'!AL20,'O1'!AL36)&lt;&gt;0,1,0))</f>
        <v>0</v>
      </c>
      <c r="AO47" s="61">
        <f>+IF('O1'!AM38&lt;&gt;"",IF((1+OUT_1_Check!$Q$4)*SUM('O1'!AM13,'O1'!AM20,'O1'!AM36,'O1'!AM37)&lt;'O1'!AM38,1,IF((1-OUT_1_Check!$Q$4)*SUM('O1'!AM13,'O1'!AM20,'O1'!AM36)&gt;'O1'!AM38,1,0)),IF(SUM('O1'!AM13,'O1'!AM20,'O1'!AM36)&lt;&gt;0,1,0))</f>
        <v>0</v>
      </c>
      <c r="AP47" s="61">
        <f>+IF('O1'!AN38&lt;&gt;"",IF((1+OUT_1_Check!$Q$4)*SUM('O1'!AN13,'O1'!AN20,'O1'!AN36,'O1'!AN37)&lt;'O1'!AN38,1,IF((1-OUT_1_Check!$Q$4)*SUM('O1'!AN13,'O1'!AN20,'O1'!AN36)&gt;'O1'!AN38,1,0)),IF(SUM('O1'!AN13,'O1'!AN20,'O1'!AN36)&lt;&gt;0,1,0))</f>
        <v>0</v>
      </c>
      <c r="AQ47" s="61">
        <f>+IF('O1'!AO38&lt;&gt;"",IF((1+OUT_1_Check!$Q$4)*SUM('O1'!AO13,'O1'!AO20,'O1'!AO36,'O1'!AO37)&lt;'O1'!AO38,1,IF((1-OUT_1_Check!$Q$4)*SUM('O1'!AO13,'O1'!AO20,'O1'!AO36)&gt;'O1'!AO38,1,0)),IF(SUM('O1'!AO13,'O1'!AO20,'O1'!AO36)&lt;&gt;0,1,0))</f>
        <v>0</v>
      </c>
      <c r="AR47" s="61">
        <f>+IF('O1'!AP38&lt;&gt;"",IF((1+OUT_1_Check!$Q$4)*SUM('O1'!AP13,'O1'!AP20,'O1'!AP36,'O1'!AP37)&lt;'O1'!AP38,1,IF((1-OUT_1_Check!$Q$4)*SUM('O1'!AP13,'O1'!AP20,'O1'!AP36)&gt;'O1'!AP38,1,0)),IF(SUM('O1'!AP13,'O1'!AP20,'O1'!AP36)&lt;&gt;0,1,0))</f>
        <v>0</v>
      </c>
      <c r="AS47" s="61">
        <f>+IF('O1'!AQ38&lt;&gt;"",IF((1+OUT_1_Check!$Q$4)*SUM('O1'!AQ13,'O1'!AQ20,'O1'!AQ36,'O1'!AQ37)&lt;'O1'!AQ38,1,IF((1-OUT_1_Check!$Q$4)*SUM('O1'!AQ13,'O1'!AQ20,'O1'!AQ36)&gt;'O1'!AQ38,1,0)),IF(SUM('O1'!AQ13,'O1'!AQ20,'O1'!AQ36)&lt;&gt;0,1,0))</f>
        <v>0</v>
      </c>
      <c r="AV47" s="31"/>
    </row>
    <row r="48" spans="1:66" s="22" customFormat="1" ht="18" customHeight="1">
      <c r="A48" s="32"/>
      <c r="B48" s="33" t="s">
        <v>125</v>
      </c>
      <c r="C48" s="3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4"/>
      <c r="AS48" s="65">
        <f>+IF('O1'!AQ39&lt;&gt;"",IF('O1'!AQ39&lt;'O1'!AQ38,1,0),IF('O1'!AQ38&lt;&gt;0,1,0))</f>
        <v>0</v>
      </c>
      <c r="AT48" s="82"/>
      <c r="AV48" s="31"/>
    </row>
    <row r="49" spans="1:48" s="22" customFormat="1" ht="18" customHeight="1">
      <c r="A49" s="39"/>
      <c r="B49" s="34"/>
      <c r="C49" s="34"/>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65"/>
      <c r="AV49" s="31"/>
    </row>
    <row r="50" spans="1:48" s="22" customFormat="1" ht="18" customHeight="1">
      <c r="A50" s="39"/>
      <c r="B50" s="28" t="s">
        <v>23</v>
      </c>
      <c r="C50" s="28"/>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V50" s="31"/>
    </row>
    <row r="51" spans="1:48" s="22" customFormat="1" ht="18" customHeight="1">
      <c r="A51" s="39"/>
      <c r="B51" s="41" t="s">
        <v>101</v>
      </c>
      <c r="C51" s="28"/>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214">
        <f>+IF('O1'!AQ41&lt;&gt;"",IF((1+OUT_1_Check!$Q$4)*SUM('O1'!C41:AP41)&lt;2*'O1'!AQ41,1,IF((1-OUT_1_Check!$Q$4)*SUM('O1'!C41:AP41)&gt;2*'O1'!AQ41,1,0)),IF(SUM('O1'!C41:AP41)&lt;&gt;0,1,0))</f>
        <v>0</v>
      </c>
      <c r="AV51" s="31"/>
    </row>
    <row r="52" spans="1:48" s="22" customFormat="1" ht="18" customHeight="1">
      <c r="A52" s="42"/>
      <c r="B52" s="43" t="s">
        <v>102</v>
      </c>
      <c r="C52" s="44"/>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63">
        <f>+IF('O1'!AQ42&lt;&gt;"",IF((1+OUT_1_Check!$Q$4)*SUM('O1'!C42:AP42)&lt;2*'O1'!AQ42,1,IF((1-OUT_1_Check!$Q$4)*SUM('O1'!C42:AP42)&gt;2*'O1'!AQ42,1,0)),IF(SUM('O1'!C42:AP42)&lt;&gt;0,1,0))</f>
        <v>0</v>
      </c>
      <c r="AV52" s="31"/>
    </row>
    <row r="53" spans="1:48" s="22" customFormat="1" ht="18" customHeight="1">
      <c r="A53" s="34" t="s">
        <v>82</v>
      </c>
      <c r="B53" s="34"/>
      <c r="C53" s="34"/>
      <c r="AS53" s="45"/>
      <c r="AT53" s="45"/>
      <c r="AV53" s="31"/>
    </row>
    <row r="54" spans="1:48" s="22" customFormat="1" ht="18" customHeight="1">
      <c r="A54" s="34" t="s">
        <v>83</v>
      </c>
      <c r="B54" s="34"/>
      <c r="C54" s="34"/>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row>
    <row r="55" spans="1:48" s="22" customFormat="1" ht="18" customHeight="1">
      <c r="A55" s="46" t="s">
        <v>92</v>
      </c>
      <c r="B55" s="34"/>
      <c r="C55" s="34"/>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row>
    <row r="56" spans="1:48" s="22" customFormat="1" ht="18" customHeight="1">
      <c r="A56" s="34" t="s">
        <v>95</v>
      </c>
      <c r="B56" s="34"/>
      <c r="C56" s="34"/>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row>
    <row r="57" spans="1:48" s="18" customFormat="1" ht="18" customHeight="1">
      <c r="A57" s="47"/>
      <c r="B57" s="47"/>
      <c r="C57" s="47"/>
      <c r="E57" s="48"/>
      <c r="F57" s="48"/>
      <c r="G57" s="48"/>
      <c r="H57" s="48"/>
      <c r="I57" s="48"/>
      <c r="J57" s="48"/>
      <c r="K57" s="48"/>
      <c r="L57" s="48"/>
      <c r="M57" s="48"/>
      <c r="N57" s="48"/>
      <c r="O57" s="48"/>
      <c r="P57" s="48"/>
      <c r="Q57" s="48"/>
      <c r="R57" s="48"/>
      <c r="S57" s="48"/>
      <c r="T57" s="48"/>
      <c r="U57" s="48"/>
      <c r="V57" s="48"/>
      <c r="W57" s="48"/>
      <c r="X57" s="48"/>
      <c r="Y57" s="48"/>
      <c r="Z57" s="48"/>
      <c r="AA57" s="48"/>
    </row>
    <row r="58" spans="1:48" s="18" customFormat="1" ht="18" customHeight="1">
      <c r="A58" s="47"/>
      <c r="B58" s="47"/>
      <c r="C58" s="47"/>
      <c r="E58" s="48"/>
      <c r="F58" s="48"/>
      <c r="G58" s="48"/>
      <c r="H58" s="48"/>
      <c r="I58" s="48"/>
      <c r="J58" s="48"/>
      <c r="K58" s="48"/>
      <c r="L58" s="48"/>
      <c r="M58" s="48"/>
      <c r="N58" s="48"/>
      <c r="O58" s="48"/>
      <c r="P58" s="48"/>
      <c r="Q58" s="48"/>
      <c r="R58" s="48"/>
      <c r="S58" s="48"/>
      <c r="T58" s="48"/>
      <c r="U58" s="48"/>
      <c r="V58" s="48"/>
      <c r="W58" s="48"/>
      <c r="X58" s="48"/>
      <c r="Y58" s="48"/>
      <c r="Z58" s="48"/>
      <c r="AA58" s="48"/>
    </row>
  </sheetData>
  <mergeCells count="8">
    <mergeCell ref="AS12:AS13"/>
    <mergeCell ref="H12:H13"/>
    <mergeCell ref="D12:D13"/>
    <mergeCell ref="E12:E13"/>
    <mergeCell ref="F12:F13"/>
    <mergeCell ref="G12:G13"/>
    <mergeCell ref="I12:I13"/>
    <mergeCell ref="J12:AR12"/>
  </mergeCells>
  <phoneticPr fontId="0" type="noConversion"/>
  <pageMargins left="0.75" right="0.75" top="1" bottom="1" header="0.5" footer="0.5"/>
  <pageSetup paperSize="9" scale="2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outlinePr summaryBelow="0" summaryRight="0"/>
    <pageSetUpPr fitToPage="1"/>
  </sheetPr>
  <dimension ref="A1:AQ45"/>
  <sheetViews>
    <sheetView showGridLines="0" view="pageBreakPreview" zoomScale="85" zoomScaleNormal="100" zoomScaleSheetLayoutView="85" workbookViewId="0">
      <selection sqref="A1:XFD1048576"/>
    </sheetView>
  </sheetViews>
  <sheetFormatPr defaultColWidth="0" defaultRowHeight="13.8"/>
  <cols>
    <col min="1" max="1" width="11.25" style="330" customWidth="1"/>
    <col min="2" max="2" width="49.875" style="331" bestFit="1" customWidth="1"/>
    <col min="3" max="41" width="7.25" style="330" customWidth="1"/>
    <col min="42" max="42" width="9.375" style="330" customWidth="1"/>
    <col min="43" max="43" width="11.125" style="330" customWidth="1"/>
    <col min="44" max="45" width="9.125" style="330" customWidth="1"/>
    <col min="46" max="16384" width="0" style="330" hidden="1"/>
  </cols>
  <sheetData>
    <row r="1" spans="1:43" s="294" customFormat="1" ht="19.5" customHeight="1">
      <c r="A1" s="332" t="s">
        <v>221</v>
      </c>
      <c r="B1" s="292"/>
      <c r="C1" s="293"/>
      <c r="D1" s="293"/>
      <c r="E1" s="293"/>
      <c r="F1" s="293"/>
      <c r="G1" s="293"/>
      <c r="H1" s="293"/>
      <c r="I1" s="293"/>
      <c r="J1" s="293"/>
      <c r="AQ1" s="333"/>
    </row>
    <row r="2" spans="1:43" s="296" customFormat="1" ht="20.100000000000001" customHeight="1">
      <c r="B2" s="334"/>
      <c r="C2" s="335"/>
      <c r="D2" s="335"/>
      <c r="E2" s="335"/>
      <c r="F2" s="335"/>
      <c r="G2" s="335"/>
      <c r="H2" s="335"/>
      <c r="I2" s="335"/>
      <c r="J2" s="335"/>
      <c r="K2" s="336"/>
      <c r="L2" s="336"/>
      <c r="M2" s="336"/>
      <c r="N2" s="336"/>
      <c r="O2" s="336"/>
      <c r="P2" s="336"/>
      <c r="Q2" s="336"/>
      <c r="R2" s="336"/>
      <c r="S2" s="336"/>
      <c r="T2" s="336"/>
      <c r="U2" s="336"/>
      <c r="V2" s="336"/>
      <c r="W2" s="336"/>
      <c r="X2" s="336"/>
      <c r="Y2" s="336"/>
      <c r="Z2" s="336"/>
      <c r="AA2" s="336"/>
      <c r="AB2" s="336"/>
      <c r="AC2" s="336"/>
      <c r="AD2" s="336"/>
      <c r="AE2" s="336"/>
      <c r="AF2" s="336"/>
      <c r="AG2" s="336"/>
      <c r="AH2" s="336"/>
      <c r="AI2" s="336"/>
      <c r="AJ2" s="336"/>
      <c r="AK2" s="336"/>
      <c r="AL2" s="336"/>
      <c r="AM2" s="336"/>
      <c r="AN2" s="336"/>
      <c r="AO2" s="336"/>
      <c r="AP2" s="336"/>
      <c r="AQ2" s="337"/>
    </row>
    <row r="3" spans="1:43" s="296" customFormat="1" ht="20.100000000000001" customHeight="1">
      <c r="B3" s="251" t="s">
        <v>181</v>
      </c>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row>
    <row r="4" spans="1:43" s="296" customFormat="1" ht="20.100000000000001" customHeight="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row>
    <row r="5" spans="1:43" s="296" customFormat="1" ht="20.100000000000001" customHeight="1">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row>
    <row r="6" spans="1:43" s="294" customFormat="1" ht="37.5" customHeight="1">
      <c r="A6" s="253" t="s">
        <v>233</v>
      </c>
      <c r="B6" s="338"/>
      <c r="C6" s="336"/>
      <c r="D6" s="336"/>
      <c r="E6" s="336"/>
      <c r="F6" s="336"/>
      <c r="G6" s="336"/>
      <c r="H6" s="336"/>
      <c r="I6" s="236"/>
      <c r="J6" s="236"/>
      <c r="K6" s="336"/>
      <c r="L6" s="336"/>
      <c r="M6" s="336"/>
      <c r="N6" s="336"/>
      <c r="O6" s="336"/>
      <c r="P6" s="336"/>
      <c r="Q6" s="336"/>
      <c r="R6" s="336"/>
      <c r="S6" s="336"/>
      <c r="T6" s="226"/>
      <c r="U6" s="217"/>
      <c r="V6" s="336"/>
      <c r="W6" s="336"/>
      <c r="X6" s="336"/>
      <c r="Y6" s="336"/>
      <c r="Z6" s="336"/>
      <c r="AA6" s="336"/>
      <c r="AB6" s="336"/>
      <c r="AC6" s="336"/>
      <c r="AD6" s="336"/>
      <c r="AE6" s="336"/>
      <c r="AF6" s="336"/>
      <c r="AG6" s="336"/>
      <c r="AH6" s="336"/>
      <c r="AI6" s="336"/>
      <c r="AJ6" s="336"/>
      <c r="AK6" s="336"/>
      <c r="AL6" s="336"/>
      <c r="AM6" s="336"/>
      <c r="AN6" s="336"/>
      <c r="AO6" s="336"/>
      <c r="AP6" s="336"/>
      <c r="AQ6" s="336"/>
    </row>
    <row r="7" spans="1:43" s="301" customFormat="1">
      <c r="A7" s="298" t="s">
        <v>180</v>
      </c>
      <c r="B7" s="299" t="s">
        <v>3</v>
      </c>
      <c r="C7" s="300" t="s">
        <v>222</v>
      </c>
      <c r="D7" s="300" t="s">
        <v>109</v>
      </c>
      <c r="E7" s="300" t="s">
        <v>148</v>
      </c>
      <c r="F7" s="300" t="s">
        <v>144</v>
      </c>
      <c r="G7" s="300" t="s">
        <v>110</v>
      </c>
      <c r="H7" s="300" t="s">
        <v>61</v>
      </c>
      <c r="I7" s="300" t="s">
        <v>147</v>
      </c>
      <c r="J7" s="300" t="s">
        <v>7</v>
      </c>
      <c r="K7" s="300" t="s">
        <v>111</v>
      </c>
      <c r="L7" s="300" t="s">
        <v>74</v>
      </c>
      <c r="M7" s="300" t="s">
        <v>112</v>
      </c>
      <c r="N7" s="300" t="s">
        <v>62</v>
      </c>
      <c r="O7" s="300" t="s">
        <v>60</v>
      </c>
      <c r="P7" s="300" t="s">
        <v>52</v>
      </c>
      <c r="Q7" s="300" t="s">
        <v>6</v>
      </c>
      <c r="R7" s="300" t="s">
        <v>63</v>
      </c>
      <c r="S7" s="300" t="s">
        <v>64</v>
      </c>
      <c r="T7" s="300" t="s">
        <v>75</v>
      </c>
      <c r="U7" s="300" t="s">
        <v>114</v>
      </c>
      <c r="V7" s="300" t="s">
        <v>76</v>
      </c>
      <c r="W7" s="300" t="s">
        <v>5</v>
      </c>
      <c r="X7" s="300" t="s">
        <v>65</v>
      </c>
      <c r="Y7" s="300" t="s">
        <v>66</v>
      </c>
      <c r="Z7" s="300" t="s">
        <v>117</v>
      </c>
      <c r="AA7" s="300" t="s">
        <v>80</v>
      </c>
      <c r="AB7" s="300" t="s">
        <v>77</v>
      </c>
      <c r="AC7" s="300" t="s">
        <v>118</v>
      </c>
      <c r="AD7" s="300" t="s">
        <v>67</v>
      </c>
      <c r="AE7" s="300" t="s">
        <v>68</v>
      </c>
      <c r="AF7" s="300" t="s">
        <v>145</v>
      </c>
      <c r="AG7" s="300" t="s">
        <v>69</v>
      </c>
      <c r="AH7" s="300" t="s">
        <v>119</v>
      </c>
      <c r="AI7" s="300" t="s">
        <v>146</v>
      </c>
      <c r="AJ7" s="300" t="s">
        <v>81</v>
      </c>
      <c r="AK7" s="300" t="s">
        <v>70</v>
      </c>
      <c r="AL7" s="300" t="s">
        <v>150</v>
      </c>
      <c r="AM7" s="300" t="s">
        <v>72</v>
      </c>
      <c r="AN7" s="300" t="s">
        <v>4</v>
      </c>
      <c r="AO7" s="300" t="s">
        <v>73</v>
      </c>
      <c r="AP7" s="300" t="s">
        <v>84</v>
      </c>
      <c r="AQ7" s="300" t="s">
        <v>8</v>
      </c>
    </row>
    <row r="8" spans="1:43" s="301" customFormat="1">
      <c r="A8" s="243" t="s">
        <v>151</v>
      </c>
      <c r="B8" s="339" t="s">
        <v>192</v>
      </c>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c r="AH8" s="303"/>
      <c r="AI8" s="303"/>
      <c r="AJ8" s="303"/>
      <c r="AK8" s="303"/>
      <c r="AL8" s="303"/>
      <c r="AM8" s="303"/>
      <c r="AN8" s="303"/>
      <c r="AO8" s="303"/>
      <c r="AP8" s="303"/>
      <c r="AQ8" s="303"/>
    </row>
    <row r="9" spans="1:43" s="301" customFormat="1">
      <c r="A9" s="243" t="s">
        <v>152</v>
      </c>
      <c r="B9" s="305" t="s">
        <v>105</v>
      </c>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8"/>
    </row>
    <row r="10" spans="1:43" s="301" customFormat="1">
      <c r="A10" s="243" t="s">
        <v>153</v>
      </c>
      <c r="B10" s="305" t="s">
        <v>106</v>
      </c>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8"/>
    </row>
    <row r="11" spans="1:43" s="301" customFormat="1">
      <c r="A11" s="243" t="s">
        <v>154</v>
      </c>
      <c r="B11" s="241" t="s">
        <v>220</v>
      </c>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08"/>
    </row>
    <row r="12" spans="1:43" s="301" customFormat="1">
      <c r="A12" s="243" t="s">
        <v>155</v>
      </c>
      <c r="B12" s="305" t="s">
        <v>107</v>
      </c>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8"/>
    </row>
    <row r="13" spans="1:43" s="316" customFormat="1">
      <c r="A13" s="243" t="s">
        <v>156</v>
      </c>
      <c r="B13" s="312" t="s">
        <v>10</v>
      </c>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row>
    <row r="14" spans="1:43" s="301" customFormat="1">
      <c r="A14" s="243" t="s">
        <v>157</v>
      </c>
      <c r="B14" s="324" t="s">
        <v>25</v>
      </c>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row>
    <row r="15" spans="1:43" s="301" customFormat="1">
      <c r="A15" s="243" t="s">
        <v>158</v>
      </c>
      <c r="B15" s="305" t="s">
        <v>105</v>
      </c>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D15" s="306"/>
      <c r="AE15" s="306"/>
      <c r="AF15" s="306"/>
      <c r="AG15" s="306"/>
      <c r="AH15" s="306"/>
      <c r="AI15" s="306"/>
      <c r="AJ15" s="306"/>
      <c r="AK15" s="306"/>
      <c r="AL15" s="306"/>
      <c r="AM15" s="306"/>
      <c r="AN15" s="306"/>
      <c r="AO15" s="306"/>
      <c r="AP15" s="306"/>
      <c r="AQ15" s="308"/>
    </row>
    <row r="16" spans="1:43" s="301" customFormat="1">
      <c r="A16" s="243" t="s">
        <v>159</v>
      </c>
      <c r="B16" s="305" t="s">
        <v>106</v>
      </c>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8"/>
    </row>
    <row r="17" spans="1:43" s="301" customFormat="1">
      <c r="A17" s="243" t="s">
        <v>160</v>
      </c>
      <c r="B17" s="241" t="s">
        <v>220</v>
      </c>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08"/>
    </row>
    <row r="18" spans="1:43" s="301" customFormat="1">
      <c r="A18" s="243" t="s">
        <v>161</v>
      </c>
      <c r="B18" s="305" t="s">
        <v>107</v>
      </c>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8"/>
    </row>
    <row r="19" spans="1:43" s="316" customFormat="1">
      <c r="A19" s="243" t="s">
        <v>162</v>
      </c>
      <c r="B19" s="312" t="s">
        <v>10</v>
      </c>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row>
    <row r="20" spans="1:43" s="304" customFormat="1">
      <c r="A20" s="243" t="s">
        <v>163</v>
      </c>
      <c r="B20" s="317" t="s">
        <v>17</v>
      </c>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41"/>
    </row>
    <row r="21" spans="1:43" s="304" customFormat="1">
      <c r="A21" s="243" t="s">
        <v>164</v>
      </c>
      <c r="B21" s="317" t="s">
        <v>11</v>
      </c>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303"/>
      <c r="AB21" s="303"/>
      <c r="AC21" s="303"/>
      <c r="AD21" s="303"/>
      <c r="AE21" s="303"/>
      <c r="AF21" s="303"/>
      <c r="AG21" s="303"/>
      <c r="AH21" s="303"/>
      <c r="AI21" s="303"/>
      <c r="AJ21" s="303"/>
      <c r="AK21" s="303"/>
      <c r="AL21" s="303"/>
      <c r="AM21" s="303"/>
      <c r="AN21" s="303"/>
      <c r="AO21" s="303"/>
      <c r="AP21" s="303"/>
      <c r="AQ21" s="341"/>
    </row>
    <row r="22" spans="1:43" s="301" customFormat="1">
      <c r="A22" s="243" t="s">
        <v>165</v>
      </c>
      <c r="B22" s="305" t="s">
        <v>105</v>
      </c>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306"/>
      <c r="AB22" s="306"/>
      <c r="AC22" s="306"/>
      <c r="AD22" s="306"/>
      <c r="AE22" s="306"/>
      <c r="AF22" s="306"/>
      <c r="AG22" s="306"/>
      <c r="AH22" s="306"/>
      <c r="AI22" s="306"/>
      <c r="AJ22" s="306"/>
      <c r="AK22" s="306"/>
      <c r="AL22" s="306"/>
      <c r="AM22" s="306"/>
      <c r="AN22" s="306"/>
      <c r="AO22" s="306"/>
      <c r="AP22" s="306"/>
      <c r="AQ22" s="308"/>
    </row>
    <row r="23" spans="1:43" s="301" customFormat="1">
      <c r="A23" s="243" t="s">
        <v>166</v>
      </c>
      <c r="B23" s="305" t="s">
        <v>106</v>
      </c>
      <c r="C23" s="306"/>
      <c r="D23" s="306"/>
      <c r="E23" s="306"/>
      <c r="F23" s="306"/>
      <c r="G23" s="306"/>
      <c r="H23" s="306"/>
      <c r="I23" s="306"/>
      <c r="J23" s="306"/>
      <c r="K23" s="306"/>
      <c r="L23" s="306"/>
      <c r="M23" s="306"/>
      <c r="N23" s="306"/>
      <c r="O23" s="306"/>
      <c r="P23" s="306"/>
      <c r="Q23" s="306"/>
      <c r="R23" s="306"/>
      <c r="S23" s="306"/>
      <c r="T23" s="306"/>
      <c r="U23" s="306"/>
      <c r="V23" s="306"/>
      <c r="W23" s="306"/>
      <c r="X23" s="306"/>
      <c r="Y23" s="306"/>
      <c r="Z23" s="306"/>
      <c r="AA23" s="306"/>
      <c r="AB23" s="306"/>
      <c r="AC23" s="306"/>
      <c r="AD23" s="306"/>
      <c r="AE23" s="306"/>
      <c r="AF23" s="306"/>
      <c r="AG23" s="306"/>
      <c r="AH23" s="306"/>
      <c r="AI23" s="306"/>
      <c r="AJ23" s="306"/>
      <c r="AK23" s="306"/>
      <c r="AL23" s="306"/>
      <c r="AM23" s="306"/>
      <c r="AN23" s="306"/>
      <c r="AO23" s="306"/>
      <c r="AP23" s="306"/>
      <c r="AQ23" s="308"/>
    </row>
    <row r="24" spans="1:43" s="301" customFormat="1">
      <c r="A24" s="243" t="s">
        <v>167</v>
      </c>
      <c r="B24" s="241" t="s">
        <v>220</v>
      </c>
      <c r="C24" s="340"/>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c r="AL24" s="340"/>
      <c r="AM24" s="340"/>
      <c r="AN24" s="340"/>
      <c r="AO24" s="340"/>
      <c r="AP24" s="340"/>
      <c r="AQ24" s="308"/>
    </row>
    <row r="25" spans="1:43" s="301" customFormat="1">
      <c r="A25" s="243" t="s">
        <v>168</v>
      </c>
      <c r="B25" s="305" t="s">
        <v>107</v>
      </c>
      <c r="C25" s="306"/>
      <c r="D25" s="306"/>
      <c r="E25" s="306"/>
      <c r="F25" s="306"/>
      <c r="G25" s="306"/>
      <c r="H25" s="306"/>
      <c r="I25" s="306"/>
      <c r="J25" s="306"/>
      <c r="K25" s="306"/>
      <c r="L25" s="306"/>
      <c r="M25" s="306"/>
      <c r="N25" s="306"/>
      <c r="O25" s="306"/>
      <c r="P25" s="306"/>
      <c r="Q25" s="306"/>
      <c r="R25" s="306"/>
      <c r="S25" s="306"/>
      <c r="T25" s="306"/>
      <c r="U25" s="306"/>
      <c r="V25" s="306"/>
      <c r="W25" s="306"/>
      <c r="X25" s="306"/>
      <c r="Y25" s="306"/>
      <c r="Z25" s="306"/>
      <c r="AA25" s="306"/>
      <c r="AB25" s="306"/>
      <c r="AC25" s="306"/>
      <c r="AD25" s="306"/>
      <c r="AE25" s="306"/>
      <c r="AF25" s="306"/>
      <c r="AG25" s="306"/>
      <c r="AH25" s="306"/>
      <c r="AI25" s="306"/>
      <c r="AJ25" s="306"/>
      <c r="AK25" s="306"/>
      <c r="AL25" s="306"/>
      <c r="AM25" s="306"/>
      <c r="AN25" s="306"/>
      <c r="AO25" s="306"/>
      <c r="AP25" s="306"/>
      <c r="AQ25" s="308"/>
    </row>
    <row r="26" spans="1:43" s="316" customFormat="1">
      <c r="A26" s="243" t="s">
        <v>169</v>
      </c>
      <c r="B26" s="312" t="s">
        <v>10</v>
      </c>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19"/>
      <c r="AL26" s="319"/>
      <c r="AM26" s="319"/>
      <c r="AN26" s="319"/>
      <c r="AO26" s="319"/>
      <c r="AP26" s="319"/>
      <c r="AQ26" s="319"/>
    </row>
    <row r="27" spans="1:43" s="304" customFormat="1">
      <c r="A27" s="243" t="s">
        <v>170</v>
      </c>
      <c r="B27" s="317" t="s">
        <v>12</v>
      </c>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3"/>
      <c r="AL27" s="303"/>
      <c r="AM27" s="303"/>
      <c r="AN27" s="303"/>
      <c r="AO27" s="303"/>
      <c r="AP27" s="303"/>
      <c r="AQ27" s="303"/>
    </row>
    <row r="28" spans="1:43" s="301" customFormat="1">
      <c r="A28" s="243" t="s">
        <v>171</v>
      </c>
      <c r="B28" s="305" t="s">
        <v>105</v>
      </c>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6"/>
      <c r="AK28" s="306"/>
      <c r="AL28" s="306"/>
      <c r="AM28" s="306"/>
      <c r="AN28" s="306"/>
      <c r="AO28" s="306"/>
      <c r="AP28" s="306"/>
      <c r="AQ28" s="308"/>
    </row>
    <row r="29" spans="1:43" s="301" customFormat="1">
      <c r="A29" s="243" t="s">
        <v>172</v>
      </c>
      <c r="B29" s="305" t="s">
        <v>106</v>
      </c>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6"/>
      <c r="AK29" s="306"/>
      <c r="AL29" s="306"/>
      <c r="AM29" s="306"/>
      <c r="AN29" s="306"/>
      <c r="AO29" s="306"/>
      <c r="AP29" s="306"/>
      <c r="AQ29" s="308"/>
    </row>
    <row r="30" spans="1:43" s="301" customFormat="1">
      <c r="A30" s="243" t="s">
        <v>173</v>
      </c>
      <c r="B30" s="241" t="s">
        <v>220</v>
      </c>
      <c r="C30" s="340"/>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0"/>
      <c r="AL30" s="340"/>
      <c r="AM30" s="340"/>
      <c r="AN30" s="340"/>
      <c r="AO30" s="340"/>
      <c r="AP30" s="340"/>
      <c r="AQ30" s="308"/>
    </row>
    <row r="31" spans="1:43" s="301" customFormat="1">
      <c r="A31" s="243" t="s">
        <v>174</v>
      </c>
      <c r="B31" s="305" t="s">
        <v>107</v>
      </c>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6"/>
      <c r="AL31" s="306"/>
      <c r="AM31" s="306"/>
      <c r="AN31" s="306"/>
      <c r="AO31" s="306"/>
      <c r="AP31" s="306"/>
      <c r="AQ31" s="308"/>
    </row>
    <row r="32" spans="1:43" s="316" customFormat="1">
      <c r="A32" s="243" t="s">
        <v>175</v>
      </c>
      <c r="B32" s="312" t="s">
        <v>10</v>
      </c>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319"/>
      <c r="AM32" s="319"/>
      <c r="AN32" s="319"/>
      <c r="AO32" s="319"/>
      <c r="AP32" s="319"/>
      <c r="AQ32" s="319"/>
    </row>
    <row r="33" spans="1:43" s="301" customFormat="1">
      <c r="A33" s="243" t="s">
        <v>176</v>
      </c>
      <c r="B33" s="312" t="s">
        <v>13</v>
      </c>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08"/>
      <c r="AL33" s="308"/>
      <c r="AM33" s="308"/>
      <c r="AN33" s="308"/>
      <c r="AO33" s="308"/>
      <c r="AP33" s="308"/>
      <c r="AQ33" s="308"/>
    </row>
    <row r="34" spans="1:43" s="301" customFormat="1">
      <c r="A34" s="243" t="s">
        <v>177</v>
      </c>
      <c r="B34" s="312" t="s">
        <v>96</v>
      </c>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03"/>
      <c r="AL34" s="303"/>
      <c r="AM34" s="303"/>
      <c r="AN34" s="303"/>
      <c r="AO34" s="303"/>
      <c r="AP34" s="303"/>
      <c r="AQ34" s="323"/>
    </row>
    <row r="35" spans="1:43" s="301" customFormat="1">
      <c r="A35" s="243" t="s">
        <v>223</v>
      </c>
      <c r="B35" s="339" t="s">
        <v>126</v>
      </c>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8"/>
      <c r="AL35" s="308"/>
      <c r="AM35" s="308"/>
      <c r="AN35" s="308"/>
      <c r="AO35" s="308"/>
      <c r="AP35" s="308"/>
      <c r="AQ35" s="308"/>
    </row>
    <row r="36" spans="1:43" s="304" customFormat="1">
      <c r="A36" s="243" t="s">
        <v>224</v>
      </c>
      <c r="B36" s="317" t="s">
        <v>23</v>
      </c>
      <c r="C36" s="342"/>
      <c r="D36" s="342"/>
      <c r="E36" s="342"/>
      <c r="F36" s="342"/>
      <c r="G36" s="342"/>
      <c r="H36" s="342"/>
      <c r="I36" s="342"/>
      <c r="J36" s="342"/>
      <c r="K36" s="342"/>
      <c r="L36" s="342"/>
      <c r="M36" s="342"/>
      <c r="N36" s="342"/>
      <c r="O36" s="342"/>
      <c r="P36" s="342"/>
      <c r="Q36" s="342"/>
      <c r="R36" s="342"/>
      <c r="S36" s="342"/>
      <c r="T36" s="342"/>
      <c r="U36" s="342"/>
      <c r="V36" s="342"/>
      <c r="W36" s="342"/>
      <c r="X36" s="342"/>
      <c r="Y36" s="342"/>
      <c r="Z36" s="342"/>
      <c r="AA36" s="342"/>
      <c r="AB36" s="342"/>
      <c r="AC36" s="342"/>
      <c r="AD36" s="342"/>
      <c r="AE36" s="342"/>
      <c r="AF36" s="342"/>
      <c r="AG36" s="342"/>
      <c r="AH36" s="342"/>
      <c r="AI36" s="342"/>
      <c r="AJ36" s="342"/>
      <c r="AK36" s="342"/>
      <c r="AL36" s="342"/>
      <c r="AM36" s="342"/>
      <c r="AN36" s="342"/>
      <c r="AO36" s="342"/>
      <c r="AP36" s="342"/>
      <c r="AQ36" s="342"/>
    </row>
    <row r="37" spans="1:43" s="301" customFormat="1" ht="15.6">
      <c r="A37" s="243" t="s">
        <v>225</v>
      </c>
      <c r="B37" s="305" t="s">
        <v>213</v>
      </c>
      <c r="C37" s="306"/>
      <c r="D37" s="306"/>
      <c r="E37" s="306"/>
      <c r="F37" s="306"/>
      <c r="G37" s="306"/>
      <c r="H37" s="306"/>
      <c r="I37" s="306"/>
      <c r="J37" s="306"/>
      <c r="K37" s="306"/>
      <c r="L37" s="306"/>
      <c r="M37" s="306"/>
      <c r="N37" s="306"/>
      <c r="O37" s="306"/>
      <c r="P37" s="306"/>
      <c r="Q37" s="306"/>
      <c r="R37" s="306"/>
      <c r="S37" s="306"/>
      <c r="T37" s="306"/>
      <c r="U37" s="306"/>
      <c r="V37" s="306"/>
      <c r="W37" s="306"/>
      <c r="X37" s="306"/>
      <c r="Y37" s="306"/>
      <c r="Z37" s="306"/>
      <c r="AA37" s="306"/>
      <c r="AB37" s="306"/>
      <c r="AC37" s="306"/>
      <c r="AD37" s="306"/>
      <c r="AE37" s="306"/>
      <c r="AF37" s="306"/>
      <c r="AG37" s="306"/>
      <c r="AH37" s="306"/>
      <c r="AI37" s="306"/>
      <c r="AJ37" s="306"/>
      <c r="AK37" s="306"/>
      <c r="AL37" s="306"/>
      <c r="AM37" s="306"/>
      <c r="AN37" s="306"/>
      <c r="AO37" s="306"/>
      <c r="AP37" s="306"/>
      <c r="AQ37" s="308"/>
    </row>
    <row r="38" spans="1:43" s="301" customFormat="1" ht="15.6">
      <c r="A38" s="243" t="s">
        <v>226</v>
      </c>
      <c r="B38" s="305" t="s">
        <v>214</v>
      </c>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6"/>
      <c r="AL38" s="306"/>
      <c r="AM38" s="306"/>
      <c r="AN38" s="306"/>
      <c r="AO38" s="306"/>
      <c r="AP38" s="306"/>
      <c r="AQ38" s="308"/>
    </row>
    <row r="39" spans="1:43" s="301" customFormat="1" ht="18" customHeight="1">
      <c r="A39" s="261" t="s">
        <v>193</v>
      </c>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62"/>
      <c r="AL39" s="262"/>
      <c r="AM39" s="262"/>
      <c r="AN39" s="262"/>
      <c r="AO39" s="262"/>
      <c r="AP39" s="262"/>
      <c r="AQ39" s="262"/>
    </row>
    <row r="40" spans="1:43" s="301" customFormat="1" ht="18" customHeight="1">
      <c r="A40" s="265" t="s">
        <v>188</v>
      </c>
      <c r="B40" s="265"/>
      <c r="C40" s="265"/>
      <c r="D40" s="265"/>
      <c r="E40" s="265"/>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c r="AO40" s="224"/>
      <c r="AP40" s="224"/>
      <c r="AQ40" s="224"/>
    </row>
    <row r="41" spans="1:43" s="301" customFormat="1" ht="18" customHeight="1">
      <c r="A41" s="263" t="s">
        <v>194</v>
      </c>
      <c r="B41" s="264"/>
      <c r="C41" s="264"/>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4"/>
      <c r="AN41" s="264"/>
      <c r="AO41" s="264"/>
      <c r="AP41" s="264"/>
      <c r="AQ41" s="264"/>
    </row>
    <row r="42" spans="1:43" s="301" customFormat="1" ht="18" customHeight="1">
      <c r="A42" s="222" t="s">
        <v>195</v>
      </c>
      <c r="B42" s="220"/>
      <c r="C42" s="223"/>
      <c r="D42" s="223"/>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24"/>
      <c r="AL42" s="224"/>
      <c r="AM42" s="224"/>
      <c r="AN42" s="224"/>
      <c r="AO42" s="224"/>
      <c r="AP42" s="224"/>
      <c r="AQ42" s="224"/>
    </row>
    <row r="43" spans="1:43" s="301" customFormat="1" ht="18" customHeight="1">
      <c r="A43" s="343" t="s">
        <v>149</v>
      </c>
      <c r="B43" s="328"/>
      <c r="E43" s="329"/>
      <c r="F43" s="329"/>
      <c r="G43" s="329"/>
      <c r="H43" s="329"/>
      <c r="I43" s="329"/>
      <c r="J43" s="329"/>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29"/>
      <c r="AL43" s="329"/>
      <c r="AM43" s="329"/>
      <c r="AN43" s="329"/>
      <c r="AO43" s="329"/>
      <c r="AP43" s="329"/>
    </row>
    <row r="44" spans="1:43" s="301" customFormat="1" ht="18" customHeight="1">
      <c r="A44" s="344"/>
      <c r="B44" s="328"/>
      <c r="E44" s="329"/>
      <c r="F44" s="329"/>
      <c r="G44" s="329"/>
      <c r="H44" s="329"/>
      <c r="I44" s="329"/>
      <c r="J44" s="329"/>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29"/>
      <c r="AL44" s="329"/>
      <c r="AM44" s="329"/>
      <c r="AN44" s="329"/>
      <c r="AO44" s="329"/>
      <c r="AP44" s="329"/>
    </row>
    <row r="45" spans="1:43" s="301" customFormat="1" ht="18" customHeight="1">
      <c r="A45" s="345"/>
      <c r="B45" s="328"/>
      <c r="E45" s="329"/>
      <c r="F45" s="329"/>
      <c r="G45" s="329"/>
      <c r="H45" s="329"/>
      <c r="I45" s="329"/>
      <c r="J45" s="329"/>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29"/>
      <c r="AL45" s="329"/>
      <c r="AM45" s="329"/>
      <c r="AN45" s="329"/>
      <c r="AO45" s="329"/>
      <c r="AP45" s="329"/>
    </row>
  </sheetData>
  <sheetProtection formatCells="0" formatColumns="0" formatRows="0"/>
  <mergeCells count="7">
    <mergeCell ref="B3:AQ3"/>
    <mergeCell ref="B4:AQ4"/>
    <mergeCell ref="B5:AQ5"/>
    <mergeCell ref="A39:AQ39"/>
    <mergeCell ref="A41:AQ41"/>
    <mergeCell ref="A6:B6"/>
    <mergeCell ref="A40:E40"/>
  </mergeCells>
  <phoneticPr fontId="0" type="noConversion"/>
  <conditionalFormatting sqref="C8:AQ35 C37:AQ38">
    <cfRule type="expression" dxfId="3" priority="1" stopIfTrue="1">
      <formula>AND(C8&lt;&gt;"",OR(C8&lt;0,NOT(ISNUMBER(C8))))</formula>
    </cfRule>
  </conditionalFormatting>
  <pageMargins left="0.74803149606299213" right="0.39370078740157483" top="0.98425196850393704" bottom="0.98425196850393704" header="0.51181102362204722" footer="0.51181102362204722"/>
  <pageSetup paperSize="9" scale="41"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tabColor indexed="43"/>
    <pageSetUpPr fitToPage="1"/>
  </sheetPr>
  <dimension ref="A1:AX57"/>
  <sheetViews>
    <sheetView zoomScale="60" zoomScaleNormal="75" workbookViewId="0">
      <pane xSplit="3" ySplit="13" topLeftCell="D35" activePane="bottomRight" state="frozen"/>
      <selection pane="topRight" activeCell="D1" sqref="D1"/>
      <selection pane="bottomLeft" activeCell="A14" sqref="A14"/>
      <selection pane="bottomRight" activeCell="Q4" sqref="Q4"/>
    </sheetView>
  </sheetViews>
  <sheetFormatPr defaultColWidth="9.125" defaultRowHeight="11.4"/>
  <cols>
    <col min="1" max="1" width="2.375" style="49" customWidth="1"/>
    <col min="2" max="2" width="9.125" style="49"/>
    <col min="3" max="3" width="40.625" style="49" customWidth="1"/>
    <col min="4" max="4" width="9.75" style="49" customWidth="1"/>
    <col min="5" max="44" width="9.125" style="49"/>
    <col min="45" max="45" width="26.875" style="49" customWidth="1"/>
    <col min="46" max="16384" width="9.125" style="49"/>
  </cols>
  <sheetData>
    <row r="1" spans="1:50" s="5" customFormat="1" ht="18" customHeight="1">
      <c r="A1" s="1" t="s">
        <v>24</v>
      </c>
      <c r="B1" s="2"/>
      <c r="C1" s="2"/>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4"/>
      <c r="AX1" s="4"/>
    </row>
    <row r="2" spans="1:50" s="5" customFormat="1" ht="18" customHeight="1">
      <c r="A2" s="6"/>
      <c r="B2" s="7"/>
      <c r="C2" s="7"/>
      <c r="D2" s="8"/>
      <c r="E2" s="9"/>
      <c r="F2" s="8"/>
      <c r="G2" s="8"/>
      <c r="H2" s="8"/>
      <c r="I2" s="8"/>
      <c r="J2" s="8"/>
      <c r="K2" s="8"/>
      <c r="L2" s="8"/>
      <c r="M2" s="8"/>
      <c r="N2" s="8"/>
      <c r="O2" s="8"/>
      <c r="P2" s="8"/>
      <c r="Q2" s="8"/>
      <c r="R2" s="66"/>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10"/>
    </row>
    <row r="3" spans="1:50" s="5" customFormat="1" ht="18" customHeight="1" thickBot="1">
      <c r="A3" s="7"/>
      <c r="C3" s="11"/>
      <c r="D3" s="8"/>
      <c r="E3" s="67" t="s">
        <v>0</v>
      </c>
      <c r="F3" s="8"/>
      <c r="G3" s="8"/>
      <c r="H3" s="8"/>
      <c r="I3" s="8"/>
      <c r="J3" s="8"/>
      <c r="K3" s="8"/>
      <c r="L3" s="8"/>
      <c r="M3" s="8"/>
      <c r="N3" s="8"/>
      <c r="O3" s="3"/>
      <c r="P3" s="3"/>
      <c r="Q3" s="3"/>
      <c r="S3" s="3"/>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12"/>
    </row>
    <row r="4" spans="1:50" s="5" customFormat="1" ht="18" customHeight="1" thickBot="1">
      <c r="A4" s="7"/>
      <c r="C4" s="11"/>
      <c r="D4" s="8"/>
      <c r="E4" s="67" t="s">
        <v>1</v>
      </c>
      <c r="F4" s="8"/>
      <c r="G4" s="8"/>
      <c r="H4" s="8"/>
      <c r="I4" s="8"/>
      <c r="J4" s="8"/>
      <c r="K4" s="8"/>
      <c r="L4" s="8"/>
      <c r="M4" s="8"/>
      <c r="N4" s="8"/>
      <c r="O4" s="3"/>
      <c r="P4" s="50" t="s">
        <v>108</v>
      </c>
      <c r="Q4" s="51">
        <v>5.0000000000000001E-3</v>
      </c>
      <c r="S4" s="3"/>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12"/>
    </row>
    <row r="5" spans="1:50" s="5" customFormat="1" ht="18" customHeight="1">
      <c r="A5" s="6"/>
      <c r="C5" s="7"/>
      <c r="D5" s="8"/>
      <c r="E5" s="66"/>
      <c r="F5" s="8"/>
      <c r="G5" s="8"/>
      <c r="H5" s="8"/>
      <c r="I5" s="8"/>
      <c r="J5" s="8"/>
      <c r="K5" s="8"/>
      <c r="L5" s="8"/>
      <c r="M5" s="8"/>
      <c r="N5" s="8"/>
      <c r="O5" s="3"/>
      <c r="P5" s="3"/>
      <c r="Q5" s="3"/>
      <c r="S5" s="3"/>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12"/>
    </row>
    <row r="6" spans="1:50" s="5" customFormat="1" ht="18" customHeight="1">
      <c r="A6" s="11"/>
      <c r="C6" s="11"/>
      <c r="D6" s="8"/>
      <c r="E6" s="67" t="s">
        <v>58</v>
      </c>
      <c r="F6" s="8"/>
      <c r="G6" s="8"/>
      <c r="H6" s="8"/>
      <c r="I6" s="8"/>
      <c r="J6" s="8"/>
      <c r="K6" s="8"/>
      <c r="L6" s="8"/>
      <c r="M6" s="8"/>
      <c r="N6" s="8"/>
      <c r="O6" s="3"/>
      <c r="P6" s="3"/>
      <c r="Q6" s="3"/>
      <c r="S6" s="3"/>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12"/>
    </row>
    <row r="7" spans="1:50" s="5" customFormat="1" ht="18" customHeight="1">
      <c r="A7" s="11"/>
      <c r="C7" s="11"/>
      <c r="D7" s="8"/>
      <c r="E7" s="67" t="s">
        <v>103</v>
      </c>
      <c r="F7" s="8"/>
      <c r="G7" s="8"/>
      <c r="H7" s="8"/>
      <c r="I7" s="8"/>
      <c r="J7" s="8"/>
      <c r="K7" s="8"/>
      <c r="L7" s="8"/>
      <c r="M7" s="8"/>
      <c r="N7" s="8"/>
      <c r="O7" s="3"/>
      <c r="P7" s="3"/>
      <c r="Q7" s="3"/>
      <c r="S7" s="3"/>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12"/>
    </row>
    <row r="8" spans="1:50" s="5" customFormat="1" ht="18" customHeight="1">
      <c r="A8" s="11"/>
      <c r="C8" s="13"/>
      <c r="D8" s="8"/>
      <c r="E8" s="68" t="s">
        <v>2</v>
      </c>
      <c r="F8" s="8"/>
      <c r="G8" s="8"/>
      <c r="H8" s="8"/>
      <c r="I8" s="8"/>
      <c r="J8" s="8"/>
      <c r="K8" s="8"/>
      <c r="L8" s="8"/>
      <c r="M8" s="8"/>
      <c r="N8" s="8"/>
      <c r="O8" s="3"/>
      <c r="P8" s="3"/>
      <c r="Q8" s="3"/>
      <c r="S8" s="3"/>
      <c r="T8" s="8"/>
      <c r="U8" s="8"/>
      <c r="V8" s="8"/>
      <c r="W8" s="8"/>
      <c r="X8" s="8"/>
      <c r="Y8" s="8"/>
      <c r="Z8" s="8"/>
      <c r="AA8" s="8"/>
      <c r="AB8" s="8"/>
      <c r="AC8" s="8"/>
      <c r="AD8" s="8"/>
      <c r="AE8" s="8"/>
      <c r="AF8" s="8"/>
      <c r="AG8" s="8"/>
      <c r="AH8" s="8"/>
      <c r="AI8" s="8"/>
      <c r="AJ8" s="8"/>
      <c r="AK8" s="8"/>
      <c r="AL8" s="8"/>
      <c r="AM8" s="8"/>
      <c r="AN8" s="8"/>
      <c r="AO8" s="3"/>
      <c r="AP8" s="8"/>
      <c r="AQ8" s="8"/>
      <c r="AR8" s="3"/>
      <c r="AS8" s="8"/>
      <c r="AT8" s="8"/>
      <c r="AU8" s="8"/>
      <c r="AV8" s="8"/>
      <c r="AW8" s="8"/>
      <c r="AX8" s="12"/>
    </row>
    <row r="9" spans="1:50" s="5" customFormat="1" ht="18" customHeight="1">
      <c r="A9" s="11"/>
      <c r="C9" s="13"/>
      <c r="D9" s="8"/>
      <c r="E9" s="68"/>
      <c r="F9" s="8"/>
      <c r="G9" s="8"/>
      <c r="H9" s="8"/>
      <c r="I9" s="8"/>
      <c r="J9" s="8"/>
      <c r="K9" s="8"/>
      <c r="L9" s="8"/>
      <c r="M9" s="8"/>
      <c r="N9" s="8"/>
      <c r="O9" s="3"/>
      <c r="P9" s="3"/>
      <c r="Q9" s="3"/>
      <c r="S9" s="3"/>
      <c r="T9" s="8"/>
      <c r="U9" s="8"/>
      <c r="V9" s="8"/>
      <c r="W9" s="8"/>
      <c r="X9" s="8"/>
      <c r="Y9" s="8"/>
      <c r="Z9" s="8"/>
      <c r="AA9" s="8"/>
      <c r="AB9" s="8"/>
      <c r="AC9" s="8"/>
      <c r="AD9" s="8"/>
      <c r="AE9" s="8"/>
      <c r="AF9" s="8"/>
      <c r="AG9" s="8"/>
      <c r="AH9" s="8"/>
      <c r="AI9" s="8"/>
      <c r="AJ9" s="8"/>
      <c r="AK9" s="8"/>
      <c r="AL9" s="8"/>
      <c r="AM9" s="8"/>
      <c r="AN9" s="8"/>
      <c r="AO9" s="3"/>
      <c r="AP9" s="8"/>
      <c r="AQ9" s="8"/>
      <c r="AR9" s="8"/>
      <c r="AU9" s="8"/>
      <c r="AV9" s="8"/>
      <c r="AW9" s="8"/>
      <c r="AX9" s="12"/>
    </row>
    <row r="10" spans="1:50" s="5" customFormat="1" ht="18" customHeight="1">
      <c r="A10" s="11"/>
      <c r="C10" s="13"/>
      <c r="D10" s="8"/>
      <c r="E10" s="68"/>
      <c r="F10" s="8"/>
      <c r="G10" s="8"/>
      <c r="H10" s="8"/>
      <c r="I10" s="8"/>
      <c r="J10" s="8"/>
      <c r="K10" s="8"/>
      <c r="L10" s="8"/>
      <c r="M10" s="8"/>
      <c r="N10" s="8"/>
      <c r="O10" s="3"/>
      <c r="P10" s="3"/>
      <c r="Q10" s="3"/>
      <c r="S10" s="3"/>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12"/>
    </row>
    <row r="11" spans="1:50" s="22" customFormat="1" ht="18" customHeight="1">
      <c r="A11" s="69"/>
      <c r="B11" s="70"/>
      <c r="C11" s="70"/>
      <c r="D11" s="71"/>
      <c r="E11" s="71"/>
      <c r="F11" s="71"/>
      <c r="G11" s="71"/>
      <c r="H11" s="71"/>
      <c r="I11" s="71"/>
      <c r="J11" s="17"/>
      <c r="K11" s="17"/>
      <c r="L11" s="17"/>
      <c r="M11" s="17"/>
      <c r="N11" s="17"/>
      <c r="O11" s="17"/>
      <c r="P11" s="17"/>
      <c r="Q11" s="17"/>
      <c r="R11" s="72"/>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71"/>
      <c r="AU11" s="71"/>
      <c r="AV11" s="71"/>
      <c r="AW11" s="71"/>
      <c r="AX11" s="31"/>
    </row>
    <row r="12" spans="1:50" s="22" customFormat="1" ht="18" customHeight="1">
      <c r="A12" s="19"/>
      <c r="B12" s="20"/>
      <c r="C12" s="20"/>
      <c r="D12" s="73"/>
      <c r="E12" s="73"/>
      <c r="F12" s="73"/>
      <c r="G12" s="73"/>
      <c r="H12" s="73"/>
      <c r="I12" s="213"/>
      <c r="J12" s="258" t="s">
        <v>84</v>
      </c>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60"/>
      <c r="AT12" s="73" t="s">
        <v>9</v>
      </c>
    </row>
    <row r="13" spans="1:50" s="22" customFormat="1" ht="27.9" customHeight="1">
      <c r="A13" s="23"/>
      <c r="B13" s="24" t="s">
        <v>3</v>
      </c>
      <c r="C13" s="74"/>
      <c r="D13" s="75" t="s">
        <v>4</v>
      </c>
      <c r="E13" s="75" t="s">
        <v>52</v>
      </c>
      <c r="F13" s="75" t="s">
        <v>5</v>
      </c>
      <c r="G13" s="75" t="s">
        <v>6</v>
      </c>
      <c r="H13" s="75" t="s">
        <v>7</v>
      </c>
      <c r="I13" s="75" t="s">
        <v>146</v>
      </c>
      <c r="J13" s="26" t="s">
        <v>109</v>
      </c>
      <c r="K13" s="26" t="s">
        <v>144</v>
      </c>
      <c r="L13" s="26" t="s">
        <v>110</v>
      </c>
      <c r="M13" s="26" t="s">
        <v>61</v>
      </c>
      <c r="N13" s="26" t="s">
        <v>111</v>
      </c>
      <c r="O13" s="26" t="s">
        <v>74</v>
      </c>
      <c r="P13" s="26" t="s">
        <v>112</v>
      </c>
      <c r="Q13" s="26" t="s">
        <v>62</v>
      </c>
      <c r="R13" s="26" t="s">
        <v>60</v>
      </c>
      <c r="S13" s="26" t="s">
        <v>113</v>
      </c>
      <c r="T13" s="26" t="s">
        <v>63</v>
      </c>
      <c r="U13" s="26" t="s">
        <v>64</v>
      </c>
      <c r="V13" s="26" t="s">
        <v>75</v>
      </c>
      <c r="W13" s="26" t="s">
        <v>114</v>
      </c>
      <c r="X13" s="26" t="s">
        <v>76</v>
      </c>
      <c r="Y13" s="26" t="s">
        <v>65</v>
      </c>
      <c r="Z13" s="26" t="s">
        <v>115</v>
      </c>
      <c r="AA13" s="26" t="s">
        <v>116</v>
      </c>
      <c r="AB13" s="26" t="s">
        <v>66</v>
      </c>
      <c r="AC13" s="26" t="s">
        <v>117</v>
      </c>
      <c r="AD13" s="26" t="s">
        <v>80</v>
      </c>
      <c r="AE13" s="26" t="s">
        <v>77</v>
      </c>
      <c r="AF13" s="26" t="s">
        <v>118</v>
      </c>
      <c r="AG13" s="26" t="s">
        <v>67</v>
      </c>
      <c r="AH13" s="26" t="s">
        <v>68</v>
      </c>
      <c r="AI13" s="26" t="s">
        <v>145</v>
      </c>
      <c r="AJ13" s="26" t="s">
        <v>69</v>
      </c>
      <c r="AK13" s="26" t="s">
        <v>119</v>
      </c>
      <c r="AL13" s="26" t="s">
        <v>81</v>
      </c>
      <c r="AM13" s="26" t="s">
        <v>120</v>
      </c>
      <c r="AN13" s="26" t="s">
        <v>121</v>
      </c>
      <c r="AO13" s="26" t="s">
        <v>70</v>
      </c>
      <c r="AP13" s="26" t="s">
        <v>71</v>
      </c>
      <c r="AQ13" s="26" t="s">
        <v>72</v>
      </c>
      <c r="AR13" s="26" t="s">
        <v>73</v>
      </c>
      <c r="AS13" s="26" t="s">
        <v>122</v>
      </c>
      <c r="AT13" s="75" t="s">
        <v>8</v>
      </c>
    </row>
    <row r="14" spans="1:50" s="22" customFormat="1" ht="18" customHeight="1">
      <c r="A14" s="27"/>
      <c r="B14" s="28" t="s">
        <v>15</v>
      </c>
      <c r="C14" s="29"/>
      <c r="D14" s="30"/>
      <c r="E14" s="30" t="s">
        <v>9</v>
      </c>
      <c r="F14" s="30"/>
      <c r="G14" s="30"/>
      <c r="H14" s="30"/>
      <c r="I14" s="30"/>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82"/>
    </row>
    <row r="15" spans="1:50" s="22" customFormat="1" ht="18" customHeight="1">
      <c r="A15" s="27"/>
      <c r="B15" s="28" t="s">
        <v>16</v>
      </c>
      <c r="C15" s="29"/>
      <c r="D15" s="81"/>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row>
    <row r="16" spans="1:50" s="22" customFormat="1" ht="18" customHeight="1">
      <c r="A16" s="32"/>
      <c r="B16" s="33" t="s">
        <v>105</v>
      </c>
      <c r="C16" s="34"/>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T16" s="62">
        <f>+IF('O2'!AP9&lt;&gt;"",IF((1+OUT_2_Check!$Q$4)*SUM('O2'!C9:AO9)&lt;'O2'!AP9,1,IF((1-OUT_2_Check!$Q$4)*SUM('O2'!C9:AO9)&gt;'O2'!AP9,1,0)),IF(SUM('O2'!C9:AO9)&lt;&gt;0,1,0))</f>
        <v>0</v>
      </c>
    </row>
    <row r="17" spans="1:46" s="22" customFormat="1" ht="18" customHeight="1">
      <c r="A17" s="35"/>
      <c r="B17" s="33" t="s">
        <v>106</v>
      </c>
      <c r="C17" s="34"/>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62">
        <f>+IF('O2'!AP10&lt;&gt;"",IF((1+OUT_2_Check!$Q$4)*SUM('O2'!C10:AO10)&lt;'O2'!AP10,1,IF((1-OUT_2_Check!$Q$4)*SUM('O2'!C10:AO10)&gt;'O2'!AP10,1,0)),IF(SUM('O2'!C10:AO10)&lt;&gt;0,1,0))</f>
        <v>0</v>
      </c>
    </row>
    <row r="18" spans="1:46" s="22" customFormat="1" ht="18" customHeight="1">
      <c r="A18" s="35"/>
      <c r="B18" s="33" t="s">
        <v>107</v>
      </c>
      <c r="C18" s="34"/>
      <c r="D18" s="53"/>
      <c r="E18" s="126"/>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62">
        <f>+IF('O2'!AP12&lt;&gt;"",IF((1+OUT_2_Check!$Q$4)*SUM('O2'!C12:AO12)&lt;'O2'!AP12,1,IF((1-OUT_2_Check!$Q$4)*SUM('O2'!C12:AO12)&gt;'O2'!AP12,1,0)),IF(SUM('O2'!C12:AO12)&lt;&gt;0,1,0))</f>
        <v>0</v>
      </c>
    </row>
    <row r="19" spans="1:46" s="22" customFormat="1" ht="18" customHeight="1">
      <c r="A19" s="35"/>
      <c r="B19" s="34" t="s">
        <v>10</v>
      </c>
      <c r="C19" s="34"/>
      <c r="D19" s="52">
        <f>+IF('O2'!C13&lt;&gt;"", IF((1+OUT_2_Check!$Q$4)*SUM('O2'!C9:C12)&lt;'O2'!C13,1,IF((1-OUT_2_Check!$Q$4)*SUM('O2'!C9:C12)&gt;'O2'!C13,1,0)),IF(SUM('O2'!C9:C12)&lt;&gt;0,1,0))</f>
        <v>0</v>
      </c>
      <c r="E19" s="52">
        <f>+IF('O2'!E13&lt;&gt;"", IF((1+OUT_2_Check!$Q$4)*SUM('O2'!E9:E12)&lt;'O2'!E13,1,IF((1-OUT_2_Check!$Q$4)*SUM('O2'!E9:E12)&gt;'O2'!E13,1,0)),IF(SUM('O2'!E9:E12)&lt;&gt;0,1,0))</f>
        <v>0</v>
      </c>
      <c r="F19" s="52">
        <f>+IF('O2'!F13&lt;&gt;"", IF((1+OUT_2_Check!$Q$4)*SUM('O2'!F9:F12)&lt;'O2'!F13,1,IF((1-OUT_2_Check!$Q$4)*SUM('O2'!F9:F12)&gt;'O2'!F13,1,0)),IF(SUM('O2'!F9:F12)&lt;&gt;0,1,0))</f>
        <v>0</v>
      </c>
      <c r="G19" s="52">
        <f>+IF('O2'!G13&lt;&gt;"", IF((1+OUT_2_Check!$Q$4)*SUM('O2'!G9:G12)&lt;'O2'!G13,1,IF((1-OUT_2_Check!$Q$4)*SUM('O2'!G9:G12)&gt;'O2'!G13,1,0)),IF(SUM('O2'!G9:G12)&lt;&gt;0,1,0))</f>
        <v>0</v>
      </c>
      <c r="H19" s="52">
        <f>+IF('O2'!H13&lt;&gt;"", IF((1+OUT_2_Check!$Q$4)*SUM('O2'!H9:H12)&lt;'O2'!H13,1,IF((1-OUT_2_Check!$Q$4)*SUM('O2'!H9:H12)&gt;'O2'!H13,1,0)),IF(SUM('O2'!H9:H12)&lt;&gt;0,1,0))</f>
        <v>0</v>
      </c>
      <c r="I19" s="52">
        <f>+IF('O2'!I13&lt;&gt;"", IF((1+OUT_2_Check!$Q$4)*SUM('O2'!I9:I12)&lt;'O2'!I13,1,IF((1-OUT_2_Check!$Q$4)*SUM('O2'!I9:I12)&gt;'O2'!I13,1,0)),IF(SUM('O2'!I9:I12)&lt;&gt;0,1,0))</f>
        <v>0</v>
      </c>
      <c r="J19" s="52">
        <f>+IF('O2'!J13&lt;&gt;"", IF((1+OUT_2_Check!$Q$4)*SUM('O2'!J9:J12)&lt;'O2'!J13,1,IF((1-OUT_2_Check!$Q$4)*SUM('O2'!J9:J12)&gt;'O2'!J13,1,0)),IF(SUM('O2'!J9:J12)&lt;&gt;0,1,0))</f>
        <v>0</v>
      </c>
      <c r="K19" s="52">
        <f>+IF('O2'!L13&lt;&gt;"", IF((1+OUT_2_Check!$Q$4)*SUM('O2'!L9:L12)&lt;'O2'!L13,1,IF((1-OUT_2_Check!$Q$4)*SUM('O2'!L9:L12)&gt;'O2'!L13,1,0)),IF(SUM('O2'!L9:L12)&lt;&gt;0,1,0))</f>
        <v>0</v>
      </c>
      <c r="L19" s="52">
        <f>+IF('O2'!M13&lt;&gt;"", IF((1+OUT_2_Check!$Q$4)*SUM('O2'!M9:M12)&lt;'O2'!M13,1,IF((1-OUT_2_Check!$Q$4)*SUM('O2'!M9:M12)&gt;'O2'!M13,1,0)),IF(SUM('O2'!M9:M12)&lt;&gt;0,1,0))</f>
        <v>0</v>
      </c>
      <c r="M19" s="52">
        <f>+IF('O2'!N13&lt;&gt;"", IF((1+OUT_2_Check!$Q$4)*SUM('O2'!N9:N12)&lt;'O2'!N13,1,IF((1-OUT_2_Check!$Q$4)*SUM('O2'!N9:N12)&gt;'O2'!N13,1,0)),IF(SUM('O2'!N9:N12)&lt;&gt;0,1,0))</f>
        <v>0</v>
      </c>
      <c r="N19" s="52">
        <f>+IF('O2'!O13&lt;&gt;"", IF((1+OUT_2_Check!$Q$4)*SUM('O2'!O9:O12)&lt;'O2'!O13,1,IF((1-OUT_2_Check!$Q$4)*SUM('O2'!O9:O12)&gt;'O2'!O13,1,0)),IF(SUM('O2'!O9:O12)&lt;&gt;0,1,0))</f>
        <v>0</v>
      </c>
      <c r="O19" s="52">
        <f>+IF('O2'!P13&lt;&gt;"", IF((1+OUT_2_Check!$Q$4)*SUM('O2'!P9:P12)&lt;'O2'!P13,1,IF((1-OUT_2_Check!$Q$4)*SUM('O2'!P9:P12)&gt;'O2'!P13,1,0)),IF(SUM('O2'!P9:P12)&lt;&gt;0,1,0))</f>
        <v>0</v>
      </c>
      <c r="P19" s="52">
        <f>+IF('O2'!Q13&lt;&gt;"", IF((1+OUT_2_Check!$Q$4)*SUM('O2'!Q9:Q12)&lt;'O2'!Q13,1,IF((1-OUT_2_Check!$Q$4)*SUM('O2'!Q9:Q12)&gt;'O2'!Q13,1,0)),IF(SUM('O2'!Q9:Q12)&lt;&gt;0,1,0))</f>
        <v>0</v>
      </c>
      <c r="Q19" s="52">
        <f>+IF('O2'!R13&lt;&gt;"", IF((1+OUT_2_Check!$Q$4)*SUM('O2'!R9:R12)&lt;'O2'!R13,1,IF((1-OUT_2_Check!$Q$4)*SUM('O2'!R9:R12)&gt;'O2'!R13,1,0)),IF(SUM('O2'!R9:R12)&lt;&gt;0,1,0))</f>
        <v>0</v>
      </c>
      <c r="R19" s="52">
        <f>+IF('O2'!S13&lt;&gt;"", IF((1+OUT_2_Check!$Q$4)*SUM('O2'!S9:S12)&lt;'O2'!S13,1,IF((1-OUT_2_Check!$Q$4)*SUM('O2'!S9:S12)&gt;'O2'!S13,1,0)),IF(SUM('O2'!S9:S12)&lt;&gt;0,1,0))</f>
        <v>0</v>
      </c>
      <c r="S19" s="52">
        <f>+IF('O2'!T13&lt;&gt;"", IF((1+OUT_2_Check!$Q$4)*SUM('O2'!T9:T12)&lt;'O2'!T13,1,IF((1-OUT_2_Check!$Q$4)*SUM('O2'!T9:T12)&gt;'O2'!T13,1,0)),IF(SUM('O2'!T9:T12)&lt;&gt;0,1,0))</f>
        <v>0</v>
      </c>
      <c r="T19" s="52" t="e">
        <f>+IF('O2'!#REF!&lt;&gt;"", IF((1+OUT_2_Check!$Q$4)*SUM('O2'!#REF!)&lt;'O2'!#REF!,1,IF((1-OUT_2_Check!$Q$4)*SUM('O2'!#REF!)&gt;'O2'!#REF!,1,0)),IF(SUM('O2'!#REF!)&lt;&gt;0,1,0))</f>
        <v>#REF!</v>
      </c>
      <c r="U19" s="52">
        <f>+IF('O2'!U13&lt;&gt;"", IF((1+OUT_2_Check!$Q$4)*SUM('O2'!U9:U12)&lt;'O2'!U13,1,IF((1-OUT_2_Check!$Q$4)*SUM('O2'!U9:U12)&gt;'O2'!U13,1,0)),IF(SUM('O2'!U9:U12)&lt;&gt;0,1,0))</f>
        <v>0</v>
      </c>
      <c r="V19" s="52">
        <f>+IF('O2'!V13&lt;&gt;"", IF((1+OUT_2_Check!$Q$4)*SUM('O2'!V9:V12)&lt;'O2'!V13,1,IF((1-OUT_2_Check!$Q$4)*SUM('O2'!V9:V12)&gt;'O2'!V13,1,0)),IF(SUM('O2'!V9:V12)&lt;&gt;0,1,0))</f>
        <v>0</v>
      </c>
      <c r="W19" s="52">
        <f>+IF('O2'!W13&lt;&gt;"", IF((1+OUT_2_Check!$Q$4)*SUM('O2'!W9:W12)&lt;'O2'!W13,1,IF((1-OUT_2_Check!$Q$4)*SUM('O2'!W9:W12)&gt;'O2'!W13,1,0)),IF(SUM('O2'!W9:W12)&lt;&gt;0,1,0))</f>
        <v>0</v>
      </c>
      <c r="X19" s="52">
        <f>+IF('O2'!X13&lt;&gt;"", IF((1+OUT_2_Check!$Q$4)*SUM('O2'!X9:X12)&lt;'O2'!X13,1,IF((1-OUT_2_Check!$Q$4)*SUM('O2'!X9:X12)&gt;'O2'!X13,1,0)),IF(SUM('O2'!X9:X12)&lt;&gt;0,1,0))</f>
        <v>0</v>
      </c>
      <c r="Y19" s="52" t="e">
        <f>+IF('O2'!#REF!&lt;&gt;"", IF((1+OUT_2_Check!$Q$4)*SUM('O2'!#REF!)&lt;'O2'!#REF!,1,IF((1-OUT_2_Check!$Q$4)*SUM('O2'!#REF!)&gt;'O2'!#REF!,1,0)),IF(SUM('O2'!#REF!)&lt;&gt;0,1,0))</f>
        <v>#REF!</v>
      </c>
      <c r="Z19" s="52" t="e">
        <f>+IF('O2'!#REF!&lt;&gt;"", IF((1+OUT_2_Check!$Q$4)*SUM('O2'!#REF!)&lt;'O2'!#REF!,1,IF((1-OUT_2_Check!$Q$4)*SUM('O2'!#REF!)&gt;'O2'!#REF!,1,0)),IF(SUM('O2'!#REF!)&lt;&gt;0,1,0))</f>
        <v>#REF!</v>
      </c>
      <c r="AA19" s="52">
        <f>+IF('O2'!Y13&lt;&gt;"", IF((1+OUT_2_Check!$Q$4)*SUM('O2'!Y9:Y12)&lt;'O2'!Y13,1,IF((1-OUT_2_Check!$Q$4)*SUM('O2'!Y9:Y12)&gt;'O2'!Y13,1,0)),IF(SUM('O2'!Y9:Y12)&lt;&gt;0,1,0))</f>
        <v>0</v>
      </c>
      <c r="AB19" s="52">
        <f>+IF('O2'!Z13&lt;&gt;"", IF((1+OUT_2_Check!$Q$4)*SUM('O2'!Z9:Z12)&lt;'O2'!Z13,1,IF((1-OUT_2_Check!$Q$4)*SUM('O2'!Z9:Z12)&gt;'O2'!Z13,1,0)),IF(SUM('O2'!Z9:Z12)&lt;&gt;0,1,0))</f>
        <v>0</v>
      </c>
      <c r="AC19" s="52">
        <f>+IF('O2'!AA13&lt;&gt;"", IF((1+OUT_2_Check!$Q$4)*SUM('O2'!AA9:AA12)&lt;'O2'!AA13,1,IF((1-OUT_2_Check!$Q$4)*SUM('O2'!AA9:AA12)&gt;'O2'!AA13,1,0)),IF(SUM('O2'!AA9:AA12)&lt;&gt;0,1,0))</f>
        <v>0</v>
      </c>
      <c r="AD19" s="52">
        <f>+IF('O2'!AB13&lt;&gt;"", IF((1+OUT_2_Check!$Q$4)*SUM('O2'!AB9:AB12)&lt;'O2'!AB13,1,IF((1-OUT_2_Check!$Q$4)*SUM('O2'!AB9:AB12)&gt;'O2'!AB13,1,0)),IF(SUM('O2'!AB9:AB12)&lt;&gt;0,1,0))</f>
        <v>0</v>
      </c>
      <c r="AE19" s="52">
        <f>+IF('O2'!AC13&lt;&gt;"", IF((1+OUT_2_Check!$Q$4)*SUM('O2'!AC9:AC12)&lt;'O2'!AC13,1,IF((1-OUT_2_Check!$Q$4)*SUM('O2'!AC9:AC12)&gt;'O2'!AC13,1,0)),IF(SUM('O2'!AC9:AC12)&lt;&gt;0,1,0))</f>
        <v>0</v>
      </c>
      <c r="AF19" s="52">
        <f>+IF('O2'!AD13&lt;&gt;"", IF((1+OUT_2_Check!$Q$4)*SUM('O2'!AD9:AD12)&lt;'O2'!AD13,1,IF((1-OUT_2_Check!$Q$4)*SUM('O2'!AD9:AD12)&gt;'O2'!AD13,1,0)),IF(SUM('O2'!AD9:AD12)&lt;&gt;0,1,0))</f>
        <v>0</v>
      </c>
      <c r="AG19" s="52">
        <f>+IF('O2'!AE13&lt;&gt;"", IF((1+OUT_2_Check!$Q$4)*SUM('O2'!AE9:AE12)&lt;'O2'!AE13,1,IF((1-OUT_2_Check!$Q$4)*SUM('O2'!AE9:AE12)&gt;'O2'!AE13,1,0)),IF(SUM('O2'!AE9:AE12)&lt;&gt;0,1,0))</f>
        <v>0</v>
      </c>
      <c r="AH19" s="52">
        <f>+IF('O2'!AF13&lt;&gt;"", IF((1+OUT_2_Check!$Q$4)*SUM('O2'!AF9:AF12)&lt;'O2'!AF13,1,IF((1-OUT_2_Check!$Q$4)*SUM('O2'!AF9:AF12)&gt;'O2'!AF13,1,0)),IF(SUM('O2'!AF9:AF12)&lt;&gt;0,1,0))</f>
        <v>0</v>
      </c>
      <c r="AI19" s="52">
        <f>+IF('O2'!AG13&lt;&gt;"", IF((1+OUT_2_Check!$Q$4)*SUM('O2'!AG9:AG12)&lt;'O2'!AG13,1,IF((1-OUT_2_Check!$Q$4)*SUM('O2'!AG9:AG12)&gt;'O2'!AG13,1,0)),IF(SUM('O2'!AG9:AG12)&lt;&gt;0,1,0))</f>
        <v>0</v>
      </c>
      <c r="AJ19" s="52">
        <f>+IF('O2'!AH13&lt;&gt;"", IF((1+OUT_2_Check!$Q$4)*SUM('O2'!AH9:AH12)&lt;'O2'!AH13,1,IF((1-OUT_2_Check!$Q$4)*SUM('O2'!AH9:AH12)&gt;'O2'!AH13,1,0)),IF(SUM('O2'!AH9:AH12)&lt;&gt;0,1,0))</f>
        <v>0</v>
      </c>
      <c r="AK19" s="52">
        <f>+IF('O2'!AI13&lt;&gt;"", IF((1+OUT_2_Check!$Q$4)*SUM('O2'!AI9:AI12)&lt;'O2'!AI13,1,IF((1-OUT_2_Check!$Q$4)*SUM('O2'!AI9:AI12)&gt;'O2'!AI13,1,0)),IF(SUM('O2'!AI9:AI12)&lt;&gt;0,1,0))</f>
        <v>0</v>
      </c>
      <c r="AL19" s="52">
        <f>+IF('O2'!AJ13&lt;&gt;"", IF((1+OUT_2_Check!$Q$4)*SUM('O2'!AJ9:AJ12)&lt;'O2'!AJ13,1,IF((1-OUT_2_Check!$Q$4)*SUM('O2'!AJ9:AJ12)&gt;'O2'!AJ13,1,0)),IF(SUM('O2'!AJ9:AJ12)&lt;&gt;0,1,0))</f>
        <v>0</v>
      </c>
      <c r="AM19" s="52">
        <f>+IF('O2'!AK13&lt;&gt;"", IF((1+OUT_2_Check!$Q$4)*SUM('O2'!AK9:AK12)&lt;'O2'!AK13,1,IF((1-OUT_2_Check!$Q$4)*SUM('O2'!AK9:AK12)&gt;'O2'!AK13,1,0)),IF(SUM('O2'!AK9:AK12)&lt;&gt;0,1,0))</f>
        <v>0</v>
      </c>
      <c r="AN19" s="52" t="e">
        <f>+IF('O2'!#REF!&lt;&gt;"", IF((1+OUT_2_Check!$Q$4)*SUM('O2'!#REF!)&lt;'O2'!#REF!,1,IF((1-OUT_2_Check!$Q$4)*SUM('O2'!#REF!)&gt;'O2'!#REF!,1,0)),IF(SUM('O2'!#REF!)&lt;&gt;0,1,0))</f>
        <v>#REF!</v>
      </c>
      <c r="AO19" s="52" t="e">
        <f>+IF('O2'!#REF!&lt;&gt;"", IF((1+OUT_2_Check!$Q$4)*SUM('O2'!#REF!)&lt;'O2'!#REF!,1,IF((1-OUT_2_Check!$Q$4)*SUM('O2'!#REF!)&gt;'O2'!#REF!,1,0)),IF(SUM('O2'!#REF!)&lt;&gt;0,1,0))</f>
        <v>#REF!</v>
      </c>
      <c r="AP19" s="52">
        <f>+IF('O2'!AL13&lt;&gt;"", IF((1+OUT_2_Check!$Q$4)*SUM('O2'!AL9:AL12)&lt;'O2'!AL13,1,IF((1-OUT_2_Check!$Q$4)*SUM('O2'!AL9:AL12)&gt;'O2'!AL13,1,0)),IF(SUM('O2'!AL9:AL12)&lt;&gt;0,1,0))</f>
        <v>0</v>
      </c>
      <c r="AQ19" s="52">
        <f>+IF('O2'!AM13&lt;&gt;"", IF((1+OUT_2_Check!$Q$4)*SUM('O2'!AM9:AM12)&lt;'O2'!AM13,1,IF((1-OUT_2_Check!$Q$4)*SUM('O2'!AM9:AM12)&gt;'O2'!AM13,1,0)),IF(SUM('O2'!AM9:AM12)&lt;&gt;0,1,0))</f>
        <v>0</v>
      </c>
      <c r="AR19" s="52">
        <f>+IF('O2'!AN13&lt;&gt;"", IF((1+OUT_2_Check!$Q$4)*SUM('O2'!AN9:AN12)&lt;'O2'!AN13,1,IF((1-OUT_2_Check!$Q$4)*SUM('O2'!AN9:AN12)&gt;'O2'!AN13,1,0)),IF(SUM('O2'!AN9:AN12)&lt;&gt;0,1,0))</f>
        <v>0</v>
      </c>
      <c r="AS19" s="52">
        <f>+IF('O2'!AO13&lt;&gt;"", IF((1+OUT_2_Check!$Q$4)*SUM('O2'!AO9:AO12)&lt;'O2'!AO13,1,IF((1-OUT_2_Check!$Q$4)*SUM('O2'!AO9:AO12)&gt;'O2'!AO13,1,0)),IF(SUM('O2'!AO9:AO12)&lt;&gt;0,1,0))</f>
        <v>0</v>
      </c>
      <c r="AT19" s="62">
        <f>+IF('O2'!AP13&lt;&gt;"",IF((1+OUT_2_Check!$Q$4)*SUM('O2'!C13:AO13)&lt;'O2'!AP13,1,IF((1-OUT_2_Check!$Q$4)*SUM('O2'!C13:AO13)&gt;'O2'!AP13,1,0)),IF(SUM('O2'!C13:AO13)&lt;&gt;0,1,0))</f>
        <v>0</v>
      </c>
    </row>
    <row r="20" spans="1:46" s="22" customFormat="1" ht="18" customHeight="1">
      <c r="A20" s="35"/>
      <c r="B20" s="37"/>
      <c r="C20" s="37"/>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row>
    <row r="21" spans="1:46" s="22" customFormat="1" ht="18" customHeight="1">
      <c r="A21" s="27"/>
      <c r="B21" s="28" t="s">
        <v>25</v>
      </c>
      <c r="C21" s="29"/>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row>
    <row r="22" spans="1:46" s="22" customFormat="1" ht="18" customHeight="1">
      <c r="A22" s="32"/>
      <c r="B22" s="33" t="s">
        <v>105</v>
      </c>
      <c r="C22" s="34"/>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62">
        <f>+IF('O2'!AP15&lt;&gt;"",IF((1+OUT_2_Check!$Q$4)*SUM('O2'!C15:AO15)&lt;'O2'!AP15,1,IF((1-OUT_2_Check!$Q$4)*SUM('O2'!C15:AO15)&gt;'O2'!AP15,1,0)),IF(SUM('O2'!C15:AO15)&lt;&gt;0,1,0))</f>
        <v>0</v>
      </c>
    </row>
    <row r="23" spans="1:46" s="22" customFormat="1" ht="18" customHeight="1">
      <c r="A23" s="35"/>
      <c r="B23" s="33" t="s">
        <v>106</v>
      </c>
      <c r="C23" s="34"/>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62">
        <f>+IF('O2'!AP16&lt;&gt;"",IF((1+OUT_2_Check!$Q$4)*SUM('O2'!C16:AO16)&lt;'O2'!AP16,1,IF((1-OUT_2_Check!$Q$4)*SUM('O2'!C16:AO16)&gt;'O2'!AP16,1,0)),IF(SUM('O2'!C16:AO16)&lt;&gt;0,1,0))</f>
        <v>0</v>
      </c>
    </row>
    <row r="24" spans="1:46" s="22" customFormat="1" ht="18" customHeight="1">
      <c r="A24" s="35"/>
      <c r="B24" s="33" t="s">
        <v>107</v>
      </c>
      <c r="C24" s="34"/>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62">
        <f>+IF('O2'!AP18&lt;&gt;"",IF((1+OUT_2_Check!$Q$4)*SUM('O2'!C18:AO18)&lt;'O2'!AP18,1,IF((1-OUT_2_Check!$Q$4)*SUM('O2'!C18:AO18)&gt;'O2'!AP18,1,0)),IF(SUM('O2'!C18:AO18)&lt;&gt;0,1,0))</f>
        <v>0</v>
      </c>
    </row>
    <row r="25" spans="1:46" s="22" customFormat="1" ht="18" customHeight="1">
      <c r="A25" s="32"/>
      <c r="B25" s="34" t="s">
        <v>10</v>
      </c>
      <c r="C25" s="34"/>
      <c r="D25" s="52">
        <f>+IF('O2'!C19&lt;&gt;"", IF((1+OUT_2_Check!$Q$4)*SUM('O2'!C15:C18)&lt;'O2'!C19,1,IF((1-OUT_2_Check!$Q$4)*SUM('O2'!C15:C18)&gt;'O2'!C19,1,0)),IF(SUM('O2'!C15:C18)&lt;&gt;0,1,0))</f>
        <v>0</v>
      </c>
      <c r="E25" s="52">
        <f>+IF('O2'!E19&lt;&gt;"", IF((1+OUT_2_Check!$Q$4)*SUM('O2'!E15:E18)&lt;'O2'!E19,1,IF((1-OUT_2_Check!$Q$4)*SUM('O2'!E15:E18)&gt;'O2'!E19,1,0)),IF(SUM('O2'!E15:E18)&lt;&gt;0,1,0))</f>
        <v>0</v>
      </c>
      <c r="F25" s="52">
        <f>+IF('O2'!F19&lt;&gt;"", IF((1+OUT_2_Check!$Q$4)*SUM('O2'!F15:F18)&lt;'O2'!F19,1,IF((1-OUT_2_Check!$Q$4)*SUM('O2'!F15:F18)&gt;'O2'!F19,1,0)),IF(SUM('O2'!F15:F18)&lt;&gt;0,1,0))</f>
        <v>0</v>
      </c>
      <c r="G25" s="52">
        <f>+IF('O2'!G19&lt;&gt;"", IF((1+OUT_2_Check!$Q$4)*SUM('O2'!G15:G18)&lt;'O2'!G19,1,IF((1-OUT_2_Check!$Q$4)*SUM('O2'!G15:G18)&gt;'O2'!G19,1,0)),IF(SUM('O2'!G15:G18)&lt;&gt;0,1,0))</f>
        <v>0</v>
      </c>
      <c r="H25" s="52">
        <f>+IF('O2'!H19&lt;&gt;"", IF((1+OUT_2_Check!$Q$4)*SUM('O2'!H15:H18)&lt;'O2'!H19,1,IF((1-OUT_2_Check!$Q$4)*SUM('O2'!H15:H18)&gt;'O2'!H19,1,0)),IF(SUM('O2'!H15:H18)&lt;&gt;0,1,0))</f>
        <v>0</v>
      </c>
      <c r="I25" s="52">
        <f>+IF('O2'!I19&lt;&gt;"", IF((1+OUT_2_Check!$Q$4)*SUM('O2'!I15:I18)&lt;'O2'!I19,1,IF((1-OUT_2_Check!$Q$4)*SUM('O2'!I15:I18)&gt;'O2'!I19,1,0)),IF(SUM('O2'!I15:I18)&lt;&gt;0,1,0))</f>
        <v>0</v>
      </c>
      <c r="J25" s="52">
        <f>+IF('O2'!J19&lt;&gt;"", IF((1+OUT_2_Check!$Q$4)*SUM('O2'!J15:J18)&lt;'O2'!J19,1,IF((1-OUT_2_Check!$Q$4)*SUM('O2'!J15:J18)&gt;'O2'!J19,1,0)),IF(SUM('O2'!J15:J18)&lt;&gt;0,1,0))</f>
        <v>0</v>
      </c>
      <c r="K25" s="52">
        <f>+IF('O2'!L19&lt;&gt;"", IF((1+OUT_2_Check!$Q$4)*SUM('O2'!L15:L18)&lt;'O2'!L19,1,IF((1-OUT_2_Check!$Q$4)*SUM('O2'!L15:L18)&gt;'O2'!L19,1,0)),IF(SUM('O2'!L15:L18)&lt;&gt;0,1,0))</f>
        <v>0</v>
      </c>
      <c r="L25" s="52">
        <f>+IF('O2'!M19&lt;&gt;"", IF((1+OUT_2_Check!$Q$4)*SUM('O2'!M15:M18)&lt;'O2'!M19,1,IF((1-OUT_2_Check!$Q$4)*SUM('O2'!M15:M18)&gt;'O2'!M19,1,0)),IF(SUM('O2'!M15:M18)&lt;&gt;0,1,0))</f>
        <v>0</v>
      </c>
      <c r="M25" s="52">
        <f>+IF('O2'!N19&lt;&gt;"", IF((1+OUT_2_Check!$Q$4)*SUM('O2'!N15:N18)&lt;'O2'!N19,1,IF((1-OUT_2_Check!$Q$4)*SUM('O2'!N15:N18)&gt;'O2'!N19,1,0)),IF(SUM('O2'!N15:N18)&lt;&gt;0,1,0))</f>
        <v>0</v>
      </c>
      <c r="N25" s="52">
        <f>+IF('O2'!O19&lt;&gt;"", IF((1+OUT_2_Check!$Q$4)*SUM('O2'!O15:O18)&lt;'O2'!O19,1,IF((1-OUT_2_Check!$Q$4)*SUM('O2'!O15:O18)&gt;'O2'!O19,1,0)),IF(SUM('O2'!O15:O18)&lt;&gt;0,1,0))</f>
        <v>0</v>
      </c>
      <c r="O25" s="52">
        <f>+IF('O2'!P19&lt;&gt;"", IF((1+OUT_2_Check!$Q$4)*SUM('O2'!P15:P18)&lt;'O2'!P19,1,IF((1-OUT_2_Check!$Q$4)*SUM('O2'!P15:P18)&gt;'O2'!P19,1,0)),IF(SUM('O2'!P15:P18)&lt;&gt;0,1,0))</f>
        <v>0</v>
      </c>
      <c r="P25" s="52">
        <f>+IF('O2'!Q19&lt;&gt;"", IF((1+OUT_2_Check!$Q$4)*SUM('O2'!Q15:Q18)&lt;'O2'!Q19,1,IF((1-OUT_2_Check!$Q$4)*SUM('O2'!Q15:Q18)&gt;'O2'!Q19,1,0)),IF(SUM('O2'!Q15:Q18)&lt;&gt;0,1,0))</f>
        <v>0</v>
      </c>
      <c r="Q25" s="52">
        <f>+IF('O2'!R19&lt;&gt;"", IF((1+OUT_2_Check!$Q$4)*SUM('O2'!R15:R18)&lt;'O2'!R19,1,IF((1-OUT_2_Check!$Q$4)*SUM('O2'!R15:R18)&gt;'O2'!R19,1,0)),IF(SUM('O2'!R15:R18)&lt;&gt;0,1,0))</f>
        <v>0</v>
      </c>
      <c r="R25" s="52">
        <f>+IF('O2'!S19&lt;&gt;"", IF((1+OUT_2_Check!$Q$4)*SUM('O2'!S15:S18)&lt;'O2'!S19,1,IF((1-OUT_2_Check!$Q$4)*SUM('O2'!S15:S18)&gt;'O2'!S19,1,0)),IF(SUM('O2'!S15:S18)&lt;&gt;0,1,0))</f>
        <v>0</v>
      </c>
      <c r="S25" s="52">
        <f>+IF('O2'!T19&lt;&gt;"", IF((1+OUT_2_Check!$Q$4)*SUM('O2'!T15:T18)&lt;'O2'!T19,1,IF((1-OUT_2_Check!$Q$4)*SUM('O2'!T15:T18)&gt;'O2'!T19,1,0)),IF(SUM('O2'!T15:T18)&lt;&gt;0,1,0))</f>
        <v>0</v>
      </c>
      <c r="T25" s="52" t="e">
        <f>+IF('O2'!#REF!&lt;&gt;"", IF((1+OUT_2_Check!$Q$4)*SUM('O2'!#REF!)&lt;'O2'!#REF!,1,IF((1-OUT_2_Check!$Q$4)*SUM('O2'!#REF!)&gt;'O2'!#REF!,1,0)),IF(SUM('O2'!#REF!)&lt;&gt;0,1,0))</f>
        <v>#REF!</v>
      </c>
      <c r="U25" s="52">
        <f>+IF('O2'!U19&lt;&gt;"", IF((1+OUT_2_Check!$Q$4)*SUM('O2'!U15:U18)&lt;'O2'!U19,1,IF((1-OUT_2_Check!$Q$4)*SUM('O2'!U15:U18)&gt;'O2'!U19,1,0)),IF(SUM('O2'!U15:U18)&lt;&gt;0,1,0))</f>
        <v>0</v>
      </c>
      <c r="V25" s="52">
        <f>+IF('O2'!V19&lt;&gt;"", IF((1+OUT_2_Check!$Q$4)*SUM('O2'!V15:V18)&lt;'O2'!V19,1,IF((1-OUT_2_Check!$Q$4)*SUM('O2'!V15:V18)&gt;'O2'!V19,1,0)),IF(SUM('O2'!V15:V18)&lt;&gt;0,1,0))</f>
        <v>0</v>
      </c>
      <c r="W25" s="52">
        <f>+IF('O2'!W19&lt;&gt;"", IF((1+OUT_2_Check!$Q$4)*SUM('O2'!W15:W18)&lt;'O2'!W19,1,IF((1-OUT_2_Check!$Q$4)*SUM('O2'!W15:W18)&gt;'O2'!W19,1,0)),IF(SUM('O2'!W15:W18)&lt;&gt;0,1,0))</f>
        <v>0</v>
      </c>
      <c r="X25" s="52">
        <f>+IF('O2'!X19&lt;&gt;"", IF((1+OUT_2_Check!$Q$4)*SUM('O2'!X15:X18)&lt;'O2'!X19,1,IF((1-OUT_2_Check!$Q$4)*SUM('O2'!X15:X18)&gt;'O2'!X19,1,0)),IF(SUM('O2'!X15:X18)&lt;&gt;0,1,0))</f>
        <v>0</v>
      </c>
      <c r="Y25" s="52" t="e">
        <f>+IF('O2'!#REF!&lt;&gt;"", IF((1+OUT_2_Check!$Q$4)*SUM('O2'!#REF!)&lt;'O2'!#REF!,1,IF((1-OUT_2_Check!$Q$4)*SUM('O2'!#REF!)&gt;'O2'!#REF!,1,0)),IF(SUM('O2'!#REF!)&lt;&gt;0,1,0))</f>
        <v>#REF!</v>
      </c>
      <c r="Z25" s="52" t="e">
        <f>+IF('O2'!#REF!&lt;&gt;"", IF((1+OUT_2_Check!$Q$4)*SUM('O2'!#REF!)&lt;'O2'!#REF!,1,IF((1-OUT_2_Check!$Q$4)*SUM('O2'!#REF!)&gt;'O2'!#REF!,1,0)),IF(SUM('O2'!#REF!)&lt;&gt;0,1,0))</f>
        <v>#REF!</v>
      </c>
      <c r="AA25" s="52">
        <f>+IF('O2'!Y19&lt;&gt;"", IF((1+OUT_2_Check!$Q$4)*SUM('O2'!Y15:Y18)&lt;'O2'!Y19,1,IF((1-OUT_2_Check!$Q$4)*SUM('O2'!Y15:Y18)&gt;'O2'!Y19,1,0)),IF(SUM('O2'!Y15:Y18)&lt;&gt;0,1,0))</f>
        <v>0</v>
      </c>
      <c r="AB25" s="52">
        <f>+IF('O2'!Z19&lt;&gt;"", IF((1+OUT_2_Check!$Q$4)*SUM('O2'!Z15:Z18)&lt;'O2'!Z19,1,IF((1-OUT_2_Check!$Q$4)*SUM('O2'!Z15:Z18)&gt;'O2'!Z19,1,0)),IF(SUM('O2'!Z15:Z18)&lt;&gt;0,1,0))</f>
        <v>0</v>
      </c>
      <c r="AC25" s="52">
        <f>+IF('O2'!AA19&lt;&gt;"", IF((1+OUT_2_Check!$Q$4)*SUM('O2'!AA15:AA18)&lt;'O2'!AA19,1,IF((1-OUT_2_Check!$Q$4)*SUM('O2'!AA15:AA18)&gt;'O2'!AA19,1,0)),IF(SUM('O2'!AA15:AA18)&lt;&gt;0,1,0))</f>
        <v>0</v>
      </c>
      <c r="AD25" s="52">
        <f>+IF('O2'!AB19&lt;&gt;"", IF((1+OUT_2_Check!$Q$4)*SUM('O2'!AB15:AB18)&lt;'O2'!AB19,1,IF((1-OUT_2_Check!$Q$4)*SUM('O2'!AB15:AB18)&gt;'O2'!AB19,1,0)),IF(SUM('O2'!AB15:AB18)&lt;&gt;0,1,0))</f>
        <v>0</v>
      </c>
      <c r="AE25" s="52">
        <f>+IF('O2'!AC19&lt;&gt;"", IF((1+OUT_2_Check!$Q$4)*SUM('O2'!AC15:AC18)&lt;'O2'!AC19,1,IF((1-OUT_2_Check!$Q$4)*SUM('O2'!AC15:AC18)&gt;'O2'!AC19,1,0)),IF(SUM('O2'!AC15:AC18)&lt;&gt;0,1,0))</f>
        <v>0</v>
      </c>
      <c r="AF25" s="52">
        <f>+IF('O2'!AD19&lt;&gt;"", IF((1+OUT_2_Check!$Q$4)*SUM('O2'!AD15:AD18)&lt;'O2'!AD19,1,IF((1-OUT_2_Check!$Q$4)*SUM('O2'!AD15:AD18)&gt;'O2'!AD19,1,0)),IF(SUM('O2'!AD15:AD18)&lt;&gt;0,1,0))</f>
        <v>0</v>
      </c>
      <c r="AG25" s="52">
        <f>+IF('O2'!AE19&lt;&gt;"", IF((1+OUT_2_Check!$Q$4)*SUM('O2'!AE15:AE18)&lt;'O2'!AE19,1,IF((1-OUT_2_Check!$Q$4)*SUM('O2'!AE15:AE18)&gt;'O2'!AE19,1,0)),IF(SUM('O2'!AE15:AE18)&lt;&gt;0,1,0))</f>
        <v>0</v>
      </c>
      <c r="AH25" s="52">
        <f>+IF('O2'!AF19&lt;&gt;"", IF((1+OUT_2_Check!$Q$4)*SUM('O2'!AF15:AF18)&lt;'O2'!AF19,1,IF((1-OUT_2_Check!$Q$4)*SUM('O2'!AF15:AF18)&gt;'O2'!AF19,1,0)),IF(SUM('O2'!AF15:AF18)&lt;&gt;0,1,0))</f>
        <v>0</v>
      </c>
      <c r="AI25" s="52">
        <f>+IF('O2'!AG19&lt;&gt;"", IF((1+OUT_2_Check!$Q$4)*SUM('O2'!AG15:AG18)&lt;'O2'!AG19,1,IF((1-OUT_2_Check!$Q$4)*SUM('O2'!AG15:AG18)&gt;'O2'!AG19,1,0)),IF(SUM('O2'!AG15:AG18)&lt;&gt;0,1,0))</f>
        <v>0</v>
      </c>
      <c r="AJ25" s="52">
        <f>+IF('O2'!AH19&lt;&gt;"", IF((1+OUT_2_Check!$Q$4)*SUM('O2'!AH15:AH18)&lt;'O2'!AH19,1,IF((1-OUT_2_Check!$Q$4)*SUM('O2'!AH15:AH18)&gt;'O2'!AH19,1,0)),IF(SUM('O2'!AH15:AH18)&lt;&gt;0,1,0))</f>
        <v>0</v>
      </c>
      <c r="AK25" s="52">
        <f>+IF('O2'!AI19&lt;&gt;"", IF((1+OUT_2_Check!$Q$4)*SUM('O2'!AI15:AI18)&lt;'O2'!AI19,1,IF((1-OUT_2_Check!$Q$4)*SUM('O2'!AI15:AI18)&gt;'O2'!AI19,1,0)),IF(SUM('O2'!AI15:AI18)&lt;&gt;0,1,0))</f>
        <v>0</v>
      </c>
      <c r="AL25" s="52">
        <f>+IF('O2'!AJ19&lt;&gt;"", IF((1+OUT_2_Check!$Q$4)*SUM('O2'!AJ15:AJ18)&lt;'O2'!AJ19,1,IF((1-OUT_2_Check!$Q$4)*SUM('O2'!AJ15:AJ18)&gt;'O2'!AJ19,1,0)),IF(SUM('O2'!AJ15:AJ18)&lt;&gt;0,1,0))</f>
        <v>0</v>
      </c>
      <c r="AM25" s="52">
        <f>+IF('O2'!AK19&lt;&gt;"", IF((1+OUT_2_Check!$Q$4)*SUM('O2'!AK15:AK18)&lt;'O2'!AK19,1,IF((1-OUT_2_Check!$Q$4)*SUM('O2'!AK15:AK18)&gt;'O2'!AK19,1,0)),IF(SUM('O2'!AK15:AK18)&lt;&gt;0,1,0))</f>
        <v>0</v>
      </c>
      <c r="AN25" s="52" t="e">
        <f>+IF('O2'!#REF!&lt;&gt;"", IF((1+OUT_2_Check!$Q$4)*SUM('O2'!#REF!)&lt;'O2'!#REF!,1,IF((1-OUT_2_Check!$Q$4)*SUM('O2'!#REF!)&gt;'O2'!#REF!,1,0)),IF(SUM('O2'!#REF!)&lt;&gt;0,1,0))</f>
        <v>#REF!</v>
      </c>
      <c r="AO25" s="52" t="e">
        <f>+IF('O2'!#REF!&lt;&gt;"", IF((1+OUT_2_Check!$Q$4)*SUM('O2'!#REF!)&lt;'O2'!#REF!,1,IF((1-OUT_2_Check!$Q$4)*SUM('O2'!#REF!)&gt;'O2'!#REF!,1,0)),IF(SUM('O2'!#REF!)&lt;&gt;0,1,0))</f>
        <v>#REF!</v>
      </c>
      <c r="AP25" s="52">
        <f>+IF('O2'!AL19&lt;&gt;"", IF((1+OUT_2_Check!$Q$4)*SUM('O2'!AL15:AL18)&lt;'O2'!AL19,1,IF((1-OUT_2_Check!$Q$4)*SUM('O2'!AL15:AL18)&gt;'O2'!AL19,1,0)),IF(SUM('O2'!AL15:AL18)&lt;&gt;0,1,0))</f>
        <v>0</v>
      </c>
      <c r="AQ25" s="52">
        <f>+IF('O2'!AM19&lt;&gt;"", IF((1+OUT_2_Check!$Q$4)*SUM('O2'!AM15:AM18)&lt;'O2'!AM19,1,IF((1-OUT_2_Check!$Q$4)*SUM('O2'!AM15:AM18)&gt;'O2'!AM19,1,0)),IF(SUM('O2'!AM15:AM18)&lt;&gt;0,1,0))</f>
        <v>0</v>
      </c>
      <c r="AR25" s="52">
        <f>+IF('O2'!AN19&lt;&gt;"", IF((1+OUT_2_Check!$Q$4)*SUM('O2'!AN15:AN18)&lt;'O2'!AN19,1,IF((1-OUT_2_Check!$Q$4)*SUM('O2'!AN15:AN18)&gt;'O2'!AN19,1,0)),IF(SUM('O2'!AN15:AN18)&lt;&gt;0,1,0))</f>
        <v>0</v>
      </c>
      <c r="AS25" s="52">
        <f>+IF('O2'!AO19&lt;&gt;"", IF((1+OUT_2_Check!$Q$4)*SUM('O2'!AO15:AO18)&lt;'O2'!AO19,1,IF((1-OUT_2_Check!$Q$4)*SUM('O2'!AO15:AO18)&gt;'O2'!AO19,1,0)),IF(SUM('O2'!AO15:AO18)&lt;&gt;0,1,0))</f>
        <v>0</v>
      </c>
      <c r="AT25" s="62">
        <f>+IF('O2'!AP19&lt;&gt;"",IF((1+OUT_2_Check!$Q$4)*SUM('O2'!C19:AO19)&lt;'O2'!AP19,1,IF((1-OUT_2_Check!$Q$4)*SUM('O2'!C19:AO19)&gt;'O2'!AP19,1,0)),IF(SUM('O2'!C19:AO19)&lt;&gt;0,1,0))</f>
        <v>0</v>
      </c>
    </row>
    <row r="26" spans="1:46" s="22" customFormat="1" ht="18" customHeight="1">
      <c r="A26" s="27"/>
      <c r="B26" s="29"/>
      <c r="C26" s="29"/>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row>
    <row r="27" spans="1:46" s="22" customFormat="1" ht="18" customHeight="1">
      <c r="A27" s="39"/>
      <c r="B27" s="28" t="s">
        <v>17</v>
      </c>
      <c r="C27" s="29"/>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row>
    <row r="28" spans="1:46" s="22" customFormat="1" ht="18" customHeight="1">
      <c r="A28" s="39"/>
      <c r="B28" s="28" t="s">
        <v>11</v>
      </c>
      <c r="C28" s="29"/>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row>
    <row r="29" spans="1:46" s="22" customFormat="1" ht="18" customHeight="1">
      <c r="A29" s="39"/>
      <c r="B29" s="33" t="s">
        <v>105</v>
      </c>
      <c r="C29" s="34"/>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62">
        <f>+IF('O2'!AP22&lt;&gt;"",IF((1+OUT_2_Check!$Q$4)*SUM('O2'!C22:AO22)&lt;'O2'!AP22,1,IF((1-OUT_2_Check!$Q$4)*SUM('O2'!C22:AO22)&gt;'O2'!AP22,1,0)),IF(SUM('O2'!C22:AO22)&lt;&gt;0,1,0))</f>
        <v>0</v>
      </c>
    </row>
    <row r="30" spans="1:46" s="22" customFormat="1" ht="18" customHeight="1">
      <c r="A30" s="32"/>
      <c r="B30" s="33" t="s">
        <v>106</v>
      </c>
      <c r="C30" s="34"/>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62">
        <f>+IF('O2'!AP23&lt;&gt;"",IF((1+OUT_2_Check!$Q$4)*SUM('O2'!C23:AO23)&lt;'O2'!AP23,1,IF((1-OUT_2_Check!$Q$4)*SUM('O2'!C23:AO23)&gt;'O2'!AP23,1,0)),IF(SUM('O2'!C23:AO23)&lt;&gt;0,1,0))</f>
        <v>0</v>
      </c>
    </row>
    <row r="31" spans="1:46" s="22" customFormat="1" ht="18" customHeight="1">
      <c r="A31" s="27"/>
      <c r="B31" s="33" t="s">
        <v>107</v>
      </c>
      <c r="C31" s="34"/>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62">
        <f>+IF('O2'!AP25&lt;&gt;"",IF((1+OUT_2_Check!$Q$4)*SUM('O2'!C25:AO25)&lt;'O2'!AP25,1,IF((1-OUT_2_Check!$Q$4)*SUM('O2'!C25:AO25)&gt;'O2'!AP25,1,0)),IF(SUM('O2'!C25:AO25)&lt;&gt;0,1,0))</f>
        <v>0</v>
      </c>
    </row>
    <row r="32" spans="1:46" s="22" customFormat="1" ht="18" customHeight="1">
      <c r="A32" s="39"/>
      <c r="B32" s="34" t="s">
        <v>10</v>
      </c>
      <c r="C32" s="34"/>
      <c r="D32" s="52">
        <f>+IF('O2'!C26&lt;&gt;"", IF((1+OUT_2_Check!$Q$4)*SUM('O2'!C22:C25)&lt;'O2'!C26,1,IF((1-OUT_2_Check!$Q$4)*SUM('O2'!C22:C25)&gt;'O2'!C26,1,0)),IF(SUM('O2'!C22:C25)&lt;&gt;0,1,0))</f>
        <v>0</v>
      </c>
      <c r="E32" s="52">
        <f>+IF('O2'!E26&lt;&gt;"", IF((1+OUT_2_Check!$Q$4)*SUM('O2'!E22:E25)&lt;'O2'!E26,1,IF((1-OUT_2_Check!$Q$4)*SUM('O2'!E22:E25)&gt;'O2'!E26,1,0)),IF(SUM('O2'!E22:E25)&lt;&gt;0,1,0))</f>
        <v>0</v>
      </c>
      <c r="F32" s="52">
        <f>+IF('O2'!F26&lt;&gt;"", IF((1+OUT_2_Check!$Q$4)*SUM('O2'!F22:F25)&lt;'O2'!F26,1,IF((1-OUT_2_Check!$Q$4)*SUM('O2'!F22:F25)&gt;'O2'!F26,1,0)),IF(SUM('O2'!F22:F25)&lt;&gt;0,1,0))</f>
        <v>0</v>
      </c>
      <c r="G32" s="52">
        <f>+IF('O2'!G26&lt;&gt;"", IF((1+OUT_2_Check!$Q$4)*SUM('O2'!G22:G25)&lt;'O2'!G26,1,IF((1-OUT_2_Check!$Q$4)*SUM('O2'!G22:G25)&gt;'O2'!G26,1,0)),IF(SUM('O2'!G22:G25)&lt;&gt;0,1,0))</f>
        <v>0</v>
      </c>
      <c r="H32" s="52">
        <f>+IF('O2'!H26&lt;&gt;"", IF((1+OUT_2_Check!$Q$4)*SUM('O2'!H22:H25)&lt;'O2'!H26,1,IF((1-OUT_2_Check!$Q$4)*SUM('O2'!H22:H25)&gt;'O2'!H26,1,0)),IF(SUM('O2'!H22:H25)&lt;&gt;0,1,0))</f>
        <v>0</v>
      </c>
      <c r="I32" s="52">
        <f>+IF('O2'!I26&lt;&gt;"", IF((1+OUT_2_Check!$Q$4)*SUM('O2'!I22:I25)&lt;'O2'!I26,1,IF((1-OUT_2_Check!$Q$4)*SUM('O2'!I22:I25)&gt;'O2'!I26,1,0)),IF(SUM('O2'!I22:I25)&lt;&gt;0,1,0))</f>
        <v>0</v>
      </c>
      <c r="J32" s="52">
        <f>+IF('O2'!J26&lt;&gt;"", IF((1+OUT_2_Check!$Q$4)*SUM('O2'!J22:J25)&lt;'O2'!J26,1,IF((1-OUT_2_Check!$Q$4)*SUM('O2'!J22:J25)&gt;'O2'!J26,1,0)),IF(SUM('O2'!J22:J25)&lt;&gt;0,1,0))</f>
        <v>0</v>
      </c>
      <c r="K32" s="52">
        <f>+IF('O2'!L26&lt;&gt;"", IF((1+OUT_2_Check!$Q$4)*SUM('O2'!L22:L25)&lt;'O2'!L26,1,IF((1-OUT_2_Check!$Q$4)*SUM('O2'!L22:L25)&gt;'O2'!L26,1,0)),IF(SUM('O2'!L22:L25)&lt;&gt;0,1,0))</f>
        <v>0</v>
      </c>
      <c r="L32" s="52">
        <f>+IF('O2'!M26&lt;&gt;"", IF((1+OUT_2_Check!$Q$4)*SUM('O2'!M22:M25)&lt;'O2'!M26,1,IF((1-OUT_2_Check!$Q$4)*SUM('O2'!M22:M25)&gt;'O2'!M26,1,0)),IF(SUM('O2'!M22:M25)&lt;&gt;0,1,0))</f>
        <v>0</v>
      </c>
      <c r="M32" s="52">
        <f>+IF('O2'!N26&lt;&gt;"", IF((1+OUT_2_Check!$Q$4)*SUM('O2'!N22:N25)&lt;'O2'!N26,1,IF((1-OUT_2_Check!$Q$4)*SUM('O2'!N22:N25)&gt;'O2'!N26,1,0)),IF(SUM('O2'!N22:N25)&lt;&gt;0,1,0))</f>
        <v>0</v>
      </c>
      <c r="N32" s="52">
        <f>+IF('O2'!O26&lt;&gt;"", IF((1+OUT_2_Check!$Q$4)*SUM('O2'!O22:O25)&lt;'O2'!O26,1,IF((1-OUT_2_Check!$Q$4)*SUM('O2'!O22:O25)&gt;'O2'!O26,1,0)),IF(SUM('O2'!O22:O25)&lt;&gt;0,1,0))</f>
        <v>0</v>
      </c>
      <c r="O32" s="52">
        <f>+IF('O2'!P26&lt;&gt;"", IF((1+OUT_2_Check!$Q$4)*SUM('O2'!P22:P25)&lt;'O2'!P26,1,IF((1-OUT_2_Check!$Q$4)*SUM('O2'!P22:P25)&gt;'O2'!P26,1,0)),IF(SUM('O2'!P22:P25)&lt;&gt;0,1,0))</f>
        <v>0</v>
      </c>
      <c r="P32" s="52">
        <f>+IF('O2'!Q26&lt;&gt;"", IF((1+OUT_2_Check!$Q$4)*SUM('O2'!Q22:Q25)&lt;'O2'!Q26,1,IF((1-OUT_2_Check!$Q$4)*SUM('O2'!Q22:Q25)&gt;'O2'!Q26,1,0)),IF(SUM('O2'!Q22:Q25)&lt;&gt;0,1,0))</f>
        <v>0</v>
      </c>
      <c r="Q32" s="52">
        <f>+IF('O2'!R26&lt;&gt;"", IF((1+OUT_2_Check!$Q$4)*SUM('O2'!R22:R25)&lt;'O2'!R26,1,IF((1-OUT_2_Check!$Q$4)*SUM('O2'!R22:R25)&gt;'O2'!R26,1,0)),IF(SUM('O2'!R22:R25)&lt;&gt;0,1,0))</f>
        <v>0</v>
      </c>
      <c r="R32" s="52">
        <f>+IF('O2'!S26&lt;&gt;"", IF((1+OUT_2_Check!$Q$4)*SUM('O2'!S22:S25)&lt;'O2'!S26,1,IF((1-OUT_2_Check!$Q$4)*SUM('O2'!S22:S25)&gt;'O2'!S26,1,0)),IF(SUM('O2'!S22:S25)&lt;&gt;0,1,0))</f>
        <v>0</v>
      </c>
      <c r="S32" s="52">
        <f>+IF('O2'!T26&lt;&gt;"", IF((1+OUT_2_Check!$Q$4)*SUM('O2'!T22:T25)&lt;'O2'!T26,1,IF((1-OUT_2_Check!$Q$4)*SUM('O2'!T22:T25)&gt;'O2'!T26,1,0)),IF(SUM('O2'!T22:T25)&lt;&gt;0,1,0))</f>
        <v>0</v>
      </c>
      <c r="T32" s="52" t="e">
        <f>+IF('O2'!#REF!&lt;&gt;"", IF((1+OUT_2_Check!$Q$4)*SUM('O2'!#REF!)&lt;'O2'!#REF!,1,IF((1-OUT_2_Check!$Q$4)*SUM('O2'!#REF!)&gt;'O2'!#REF!,1,0)),IF(SUM('O2'!#REF!)&lt;&gt;0,1,0))</f>
        <v>#REF!</v>
      </c>
      <c r="U32" s="52">
        <f>+IF('O2'!U26&lt;&gt;"", IF((1+OUT_2_Check!$Q$4)*SUM('O2'!U22:U25)&lt;'O2'!U26,1,IF((1-OUT_2_Check!$Q$4)*SUM('O2'!U22:U25)&gt;'O2'!U26,1,0)),IF(SUM('O2'!U22:U25)&lt;&gt;0,1,0))</f>
        <v>0</v>
      </c>
      <c r="V32" s="52">
        <f>+IF('O2'!V26&lt;&gt;"", IF((1+OUT_2_Check!$Q$4)*SUM('O2'!V22:V25)&lt;'O2'!V26,1,IF((1-OUT_2_Check!$Q$4)*SUM('O2'!V22:V25)&gt;'O2'!V26,1,0)),IF(SUM('O2'!V22:V25)&lt;&gt;0,1,0))</f>
        <v>0</v>
      </c>
      <c r="W32" s="52">
        <f>+IF('O2'!W26&lt;&gt;"", IF((1+OUT_2_Check!$Q$4)*SUM('O2'!W22:W25)&lt;'O2'!W26,1,IF((1-OUT_2_Check!$Q$4)*SUM('O2'!W22:W25)&gt;'O2'!W26,1,0)),IF(SUM('O2'!W22:W25)&lt;&gt;0,1,0))</f>
        <v>0</v>
      </c>
      <c r="X32" s="52">
        <f>+IF('O2'!X26&lt;&gt;"", IF((1+OUT_2_Check!$Q$4)*SUM('O2'!X22:X25)&lt;'O2'!X26,1,IF((1-OUT_2_Check!$Q$4)*SUM('O2'!X22:X25)&gt;'O2'!X26,1,0)),IF(SUM('O2'!X22:X25)&lt;&gt;0,1,0))</f>
        <v>0</v>
      </c>
      <c r="Y32" s="52" t="e">
        <f>+IF('O2'!#REF!&lt;&gt;"", IF((1+OUT_2_Check!$Q$4)*SUM('O2'!#REF!)&lt;'O2'!#REF!,1,IF((1-OUT_2_Check!$Q$4)*SUM('O2'!#REF!)&gt;'O2'!#REF!,1,0)),IF(SUM('O2'!#REF!)&lt;&gt;0,1,0))</f>
        <v>#REF!</v>
      </c>
      <c r="Z32" s="52" t="e">
        <f>+IF('O2'!#REF!&lt;&gt;"", IF((1+OUT_2_Check!$Q$4)*SUM('O2'!#REF!)&lt;'O2'!#REF!,1,IF((1-OUT_2_Check!$Q$4)*SUM('O2'!#REF!)&gt;'O2'!#REF!,1,0)),IF(SUM('O2'!#REF!)&lt;&gt;0,1,0))</f>
        <v>#REF!</v>
      </c>
      <c r="AA32" s="52">
        <f>+IF('O2'!Y26&lt;&gt;"", IF((1+OUT_2_Check!$Q$4)*SUM('O2'!Y22:Y25)&lt;'O2'!Y26,1,IF((1-OUT_2_Check!$Q$4)*SUM('O2'!Y22:Y25)&gt;'O2'!Y26,1,0)),IF(SUM('O2'!Y22:Y25)&lt;&gt;0,1,0))</f>
        <v>0</v>
      </c>
      <c r="AB32" s="52">
        <f>+IF('O2'!Z26&lt;&gt;"", IF((1+OUT_2_Check!$Q$4)*SUM('O2'!Z22:Z25)&lt;'O2'!Z26,1,IF((1-OUT_2_Check!$Q$4)*SUM('O2'!Z22:Z25)&gt;'O2'!Z26,1,0)),IF(SUM('O2'!Z22:Z25)&lt;&gt;0,1,0))</f>
        <v>0</v>
      </c>
      <c r="AC32" s="52">
        <f>+IF('O2'!AA26&lt;&gt;"", IF((1+OUT_2_Check!$Q$4)*SUM('O2'!AA22:AA25)&lt;'O2'!AA26,1,IF((1-OUT_2_Check!$Q$4)*SUM('O2'!AA22:AA25)&gt;'O2'!AA26,1,0)),IF(SUM('O2'!AA22:AA25)&lt;&gt;0,1,0))</f>
        <v>0</v>
      </c>
      <c r="AD32" s="52">
        <f>+IF('O2'!AB26&lt;&gt;"", IF((1+OUT_2_Check!$Q$4)*SUM('O2'!AB22:AB25)&lt;'O2'!AB26,1,IF((1-OUT_2_Check!$Q$4)*SUM('O2'!AB22:AB25)&gt;'O2'!AB26,1,0)),IF(SUM('O2'!AB22:AB25)&lt;&gt;0,1,0))</f>
        <v>0</v>
      </c>
      <c r="AE32" s="52">
        <f>+IF('O2'!AC26&lt;&gt;"", IF((1+OUT_2_Check!$Q$4)*SUM('O2'!AC22:AC25)&lt;'O2'!AC26,1,IF((1-OUT_2_Check!$Q$4)*SUM('O2'!AC22:AC25)&gt;'O2'!AC26,1,0)),IF(SUM('O2'!AC22:AC25)&lt;&gt;0,1,0))</f>
        <v>0</v>
      </c>
      <c r="AF32" s="52">
        <f>+IF('O2'!AD26&lt;&gt;"", IF((1+OUT_2_Check!$Q$4)*SUM('O2'!AD22:AD25)&lt;'O2'!AD26,1,IF((1-OUT_2_Check!$Q$4)*SUM('O2'!AD22:AD25)&gt;'O2'!AD26,1,0)),IF(SUM('O2'!AD22:AD25)&lt;&gt;0,1,0))</f>
        <v>0</v>
      </c>
      <c r="AG32" s="52">
        <f>+IF('O2'!AE26&lt;&gt;"", IF((1+OUT_2_Check!$Q$4)*SUM('O2'!AE22:AE25)&lt;'O2'!AE26,1,IF((1-OUT_2_Check!$Q$4)*SUM('O2'!AE22:AE25)&gt;'O2'!AE26,1,0)),IF(SUM('O2'!AE22:AE25)&lt;&gt;0,1,0))</f>
        <v>0</v>
      </c>
      <c r="AH32" s="52">
        <f>+IF('O2'!AF26&lt;&gt;"", IF((1+OUT_2_Check!$Q$4)*SUM('O2'!AF22:AF25)&lt;'O2'!AF26,1,IF((1-OUT_2_Check!$Q$4)*SUM('O2'!AF22:AF25)&gt;'O2'!AF26,1,0)),IF(SUM('O2'!AF22:AF25)&lt;&gt;0,1,0))</f>
        <v>0</v>
      </c>
      <c r="AI32" s="52">
        <f>+IF('O2'!AG26&lt;&gt;"", IF((1+OUT_2_Check!$Q$4)*SUM('O2'!AG22:AG25)&lt;'O2'!AG26,1,IF((1-OUT_2_Check!$Q$4)*SUM('O2'!AG22:AG25)&gt;'O2'!AG26,1,0)),IF(SUM('O2'!AG22:AG25)&lt;&gt;0,1,0))</f>
        <v>0</v>
      </c>
      <c r="AJ32" s="52">
        <f>+IF('O2'!AH26&lt;&gt;"", IF((1+OUT_2_Check!$Q$4)*SUM('O2'!AH22:AH25)&lt;'O2'!AH26,1,IF((1-OUT_2_Check!$Q$4)*SUM('O2'!AH22:AH25)&gt;'O2'!AH26,1,0)),IF(SUM('O2'!AH22:AH25)&lt;&gt;0,1,0))</f>
        <v>0</v>
      </c>
      <c r="AK32" s="52">
        <f>+IF('O2'!AI26&lt;&gt;"", IF((1+OUT_2_Check!$Q$4)*SUM('O2'!AI22:AI25)&lt;'O2'!AI26,1,IF((1-OUT_2_Check!$Q$4)*SUM('O2'!AI22:AI25)&gt;'O2'!AI26,1,0)),IF(SUM('O2'!AI22:AI25)&lt;&gt;0,1,0))</f>
        <v>0</v>
      </c>
      <c r="AL32" s="52">
        <f>+IF('O2'!AJ26&lt;&gt;"", IF((1+OUT_2_Check!$Q$4)*SUM('O2'!AJ22:AJ25)&lt;'O2'!AJ26,1,IF((1-OUT_2_Check!$Q$4)*SUM('O2'!AJ22:AJ25)&gt;'O2'!AJ26,1,0)),IF(SUM('O2'!AJ22:AJ25)&lt;&gt;0,1,0))</f>
        <v>0</v>
      </c>
      <c r="AM32" s="52">
        <f>+IF('O2'!AK26&lt;&gt;"", IF((1+OUT_2_Check!$Q$4)*SUM('O2'!AK22:AK25)&lt;'O2'!AK26,1,IF((1-OUT_2_Check!$Q$4)*SUM('O2'!AK22:AK25)&gt;'O2'!AK26,1,0)),IF(SUM('O2'!AK22:AK25)&lt;&gt;0,1,0))</f>
        <v>0</v>
      </c>
      <c r="AN32" s="52" t="e">
        <f>+IF('O2'!#REF!&lt;&gt;"", IF((1+OUT_2_Check!$Q$4)*SUM('O2'!#REF!)&lt;'O2'!#REF!,1,IF((1-OUT_2_Check!$Q$4)*SUM('O2'!#REF!)&gt;'O2'!#REF!,1,0)),IF(SUM('O2'!#REF!)&lt;&gt;0,1,0))</f>
        <v>#REF!</v>
      </c>
      <c r="AO32" s="52" t="e">
        <f>+IF('O2'!#REF!&lt;&gt;"", IF((1+OUT_2_Check!$Q$4)*SUM('O2'!#REF!)&lt;'O2'!#REF!,1,IF((1-OUT_2_Check!$Q$4)*SUM('O2'!#REF!)&gt;'O2'!#REF!,1,0)),IF(SUM('O2'!#REF!)&lt;&gt;0,1,0))</f>
        <v>#REF!</v>
      </c>
      <c r="AP32" s="52">
        <f>+IF('O2'!AL26&lt;&gt;"", IF((1+OUT_2_Check!$Q$4)*SUM('O2'!AL22:AL25)&lt;'O2'!AL26,1,IF((1-OUT_2_Check!$Q$4)*SUM('O2'!AL22:AL25)&gt;'O2'!AL26,1,0)),IF(SUM('O2'!AL22:AL25)&lt;&gt;0,1,0))</f>
        <v>0</v>
      </c>
      <c r="AQ32" s="52">
        <f>+IF('O2'!AM26&lt;&gt;"", IF((1+OUT_2_Check!$Q$4)*SUM('O2'!AM22:AM25)&lt;'O2'!AM26,1,IF((1-OUT_2_Check!$Q$4)*SUM('O2'!AM22:AM25)&gt;'O2'!AM26,1,0)),IF(SUM('O2'!AM22:AM25)&lt;&gt;0,1,0))</f>
        <v>0</v>
      </c>
      <c r="AR32" s="52">
        <f>+IF('O2'!AN26&lt;&gt;"", IF((1+OUT_2_Check!$Q$4)*SUM('O2'!AN22:AN25)&lt;'O2'!AN26,1,IF((1-OUT_2_Check!$Q$4)*SUM('O2'!AN22:AN25)&gt;'O2'!AN26,1,0)),IF(SUM('O2'!AN22:AN25)&lt;&gt;0,1,0))</f>
        <v>0</v>
      </c>
      <c r="AS32" s="52">
        <f>+IF('O2'!AO26&lt;&gt;"", IF((1+OUT_2_Check!$Q$4)*SUM('O2'!AO22:AO25)&lt;'O2'!AO26,1,IF((1-OUT_2_Check!$Q$4)*SUM('O2'!AO22:AO25)&gt;'O2'!AO26,1,0)),IF(SUM('O2'!AO22:AO25)&lt;&gt;0,1,0))</f>
        <v>0</v>
      </c>
      <c r="AT32" s="62">
        <f>+IF('O2'!AP26&lt;&gt;"",IF((1+OUT_2_Check!$Q$4)*SUM('O2'!C26:AO26)&lt;'O2'!AP26,1,IF((1-OUT_2_Check!$Q$4)*SUM('O2'!C26:AO26)&gt;'O2'!AP26,1,0)),IF(SUM('O2'!C26:AO26)&lt;&gt;0,1,0))</f>
        <v>0</v>
      </c>
    </row>
    <row r="33" spans="1:46" s="22" customFormat="1" ht="18" customHeight="1">
      <c r="A33" s="39"/>
      <c r="B33" s="40"/>
      <c r="C33" s="40"/>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row>
    <row r="34" spans="1:46" s="22" customFormat="1" ht="18" customHeight="1">
      <c r="A34" s="32"/>
      <c r="B34" s="28" t="s">
        <v>12</v>
      </c>
      <c r="C34" s="29"/>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row>
    <row r="35" spans="1:46" s="22" customFormat="1" ht="18" customHeight="1">
      <c r="A35" s="32"/>
      <c r="B35" s="33" t="s">
        <v>105</v>
      </c>
      <c r="C35" s="34"/>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62">
        <f>+IF('O2'!AP28&lt;&gt;"",IF((1+OUT_2_Check!$Q$4)*SUM('O2'!C28:AO28)&lt;'O2'!AP28,1,IF((1-OUT_2_Check!$Q$4)*SUM('O2'!C28:AO28)&gt;'O2'!AP28,1,0)),IF(SUM('O2'!C28:AO28)&lt;&gt;0,1,0))</f>
        <v>0</v>
      </c>
    </row>
    <row r="36" spans="1:46" s="22" customFormat="1" ht="18" customHeight="1">
      <c r="A36" s="32"/>
      <c r="B36" s="33" t="s">
        <v>106</v>
      </c>
      <c r="C36" s="34"/>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62">
        <f>+IF('O2'!AP29&lt;&gt;"",IF((1+OUT_2_Check!$Q$4)*SUM('O2'!C29:AO29)&lt;'O2'!AP29,1,IF((1-OUT_2_Check!$Q$4)*SUM('O2'!C29:AO29)&gt;'O2'!AP29,1,0)),IF(SUM('O2'!C29:AO29)&lt;&gt;0,1,0))</f>
        <v>0</v>
      </c>
    </row>
    <row r="37" spans="1:46" s="22" customFormat="1" ht="18" customHeight="1">
      <c r="A37" s="27"/>
      <c r="B37" s="33" t="s">
        <v>107</v>
      </c>
      <c r="C37" s="34"/>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62">
        <f>+IF('O2'!AP31&lt;&gt;"",IF((1+OUT_2_Check!$Q$4)*SUM('O2'!C31:AO31)&lt;'O2'!AP31,1,IF((1-OUT_2_Check!$Q$4)*SUM('O2'!C31:AO31)&gt;'O2'!AP31,1,0)),IF(SUM('O2'!C31:AO31)&lt;&gt;0,1,0))</f>
        <v>0</v>
      </c>
    </row>
    <row r="38" spans="1:46" s="22" customFormat="1" ht="18" customHeight="1">
      <c r="A38" s="32"/>
      <c r="B38" s="34" t="s">
        <v>10</v>
      </c>
      <c r="C38" s="34"/>
      <c r="D38" s="52">
        <f>+IF('O2'!C32&lt;&gt;"", IF((1+OUT_2_Check!$Q$4)*SUM('O2'!C28:C31)&lt;'O2'!C32,1,IF((1-OUT_2_Check!$Q$4)*SUM('O2'!C28:C31)&gt;'O2'!C32,1,0)),IF(SUM('O2'!C28:C31)&lt;&gt;0,1,0))</f>
        <v>0</v>
      </c>
      <c r="E38" s="52">
        <f>+IF('O2'!E32&lt;&gt;"", IF((1+OUT_2_Check!$Q$4)*SUM('O2'!E28:E31)&lt;'O2'!E32,1,IF((1-OUT_2_Check!$Q$4)*SUM('O2'!E28:E31)&gt;'O2'!E32,1,0)),IF(SUM('O2'!E28:E31)&lt;&gt;0,1,0))</f>
        <v>0</v>
      </c>
      <c r="F38" s="52">
        <f>+IF('O2'!F32&lt;&gt;"", IF((1+OUT_2_Check!$Q$4)*SUM('O2'!F28:F31)&lt;'O2'!F32,1,IF((1-OUT_2_Check!$Q$4)*SUM('O2'!F28:F31)&gt;'O2'!F32,1,0)),IF(SUM('O2'!F28:F31)&lt;&gt;0,1,0))</f>
        <v>0</v>
      </c>
      <c r="G38" s="52">
        <f>+IF('O2'!G32&lt;&gt;"", IF((1+OUT_2_Check!$Q$4)*SUM('O2'!G28:G31)&lt;'O2'!G32,1,IF((1-OUT_2_Check!$Q$4)*SUM('O2'!G28:G31)&gt;'O2'!G32,1,0)),IF(SUM('O2'!G28:G31)&lt;&gt;0,1,0))</f>
        <v>0</v>
      </c>
      <c r="H38" s="52">
        <f>+IF('O2'!H32&lt;&gt;"", IF((1+OUT_2_Check!$Q$4)*SUM('O2'!H28:H31)&lt;'O2'!H32,1,IF((1-OUT_2_Check!$Q$4)*SUM('O2'!H28:H31)&gt;'O2'!H32,1,0)),IF(SUM('O2'!H28:H31)&lt;&gt;0,1,0))</f>
        <v>0</v>
      </c>
      <c r="I38" s="52">
        <f>+IF('O2'!I32&lt;&gt;"", IF((1+OUT_2_Check!$Q$4)*SUM('O2'!I28:I31)&lt;'O2'!I32,1,IF((1-OUT_2_Check!$Q$4)*SUM('O2'!I28:I31)&gt;'O2'!I32,1,0)),IF(SUM('O2'!I28:I31)&lt;&gt;0,1,0))</f>
        <v>0</v>
      </c>
      <c r="J38" s="52">
        <f>+IF('O2'!J32&lt;&gt;"", IF((1+OUT_2_Check!$Q$4)*SUM('O2'!J28:J31)&lt;'O2'!J32,1,IF((1-OUT_2_Check!$Q$4)*SUM('O2'!J28:J31)&gt;'O2'!J32,1,0)),IF(SUM('O2'!J28:J31)&lt;&gt;0,1,0))</f>
        <v>0</v>
      </c>
      <c r="K38" s="52">
        <f>+IF('O2'!L32&lt;&gt;"", IF((1+OUT_2_Check!$Q$4)*SUM('O2'!L28:L31)&lt;'O2'!L32,1,IF((1-OUT_2_Check!$Q$4)*SUM('O2'!L28:L31)&gt;'O2'!L32,1,0)),IF(SUM('O2'!L28:L31)&lt;&gt;0,1,0))</f>
        <v>0</v>
      </c>
      <c r="L38" s="52">
        <f>+IF('O2'!M32&lt;&gt;"", IF((1+OUT_2_Check!$Q$4)*SUM('O2'!M28:M31)&lt;'O2'!M32,1,IF((1-OUT_2_Check!$Q$4)*SUM('O2'!M28:M31)&gt;'O2'!M32,1,0)),IF(SUM('O2'!M28:M31)&lt;&gt;0,1,0))</f>
        <v>0</v>
      </c>
      <c r="M38" s="52">
        <f>+IF('O2'!N32&lt;&gt;"", IF((1+OUT_2_Check!$Q$4)*SUM('O2'!N28:N31)&lt;'O2'!N32,1,IF((1-OUT_2_Check!$Q$4)*SUM('O2'!N28:N31)&gt;'O2'!N32,1,0)),IF(SUM('O2'!N28:N31)&lt;&gt;0,1,0))</f>
        <v>0</v>
      </c>
      <c r="N38" s="52">
        <f>+IF('O2'!O32&lt;&gt;"", IF((1+OUT_2_Check!$Q$4)*SUM('O2'!O28:O31)&lt;'O2'!O32,1,IF((1-OUT_2_Check!$Q$4)*SUM('O2'!O28:O31)&gt;'O2'!O32,1,0)),IF(SUM('O2'!O28:O31)&lt;&gt;0,1,0))</f>
        <v>0</v>
      </c>
      <c r="O38" s="52">
        <f>+IF('O2'!P32&lt;&gt;"", IF((1+OUT_2_Check!$Q$4)*SUM('O2'!P28:P31)&lt;'O2'!P32,1,IF((1-OUT_2_Check!$Q$4)*SUM('O2'!P28:P31)&gt;'O2'!P32,1,0)),IF(SUM('O2'!P28:P31)&lt;&gt;0,1,0))</f>
        <v>0</v>
      </c>
      <c r="P38" s="52">
        <f>+IF('O2'!Q32&lt;&gt;"", IF((1+OUT_2_Check!$Q$4)*SUM('O2'!Q28:Q31)&lt;'O2'!Q32,1,IF((1-OUT_2_Check!$Q$4)*SUM('O2'!Q28:Q31)&gt;'O2'!Q32,1,0)),IF(SUM('O2'!Q28:Q31)&lt;&gt;0,1,0))</f>
        <v>0</v>
      </c>
      <c r="Q38" s="52">
        <f>+IF('O2'!R32&lt;&gt;"", IF((1+OUT_2_Check!$Q$4)*SUM('O2'!R28:R31)&lt;'O2'!R32,1,IF((1-OUT_2_Check!$Q$4)*SUM('O2'!R28:R31)&gt;'O2'!R32,1,0)),IF(SUM('O2'!R28:R31)&lt;&gt;0,1,0))</f>
        <v>0</v>
      </c>
      <c r="R38" s="52">
        <f>+IF('O2'!S32&lt;&gt;"", IF((1+OUT_2_Check!$Q$4)*SUM('O2'!S28:S31)&lt;'O2'!S32,1,IF((1-OUT_2_Check!$Q$4)*SUM('O2'!S28:S31)&gt;'O2'!S32,1,0)),IF(SUM('O2'!S28:S31)&lt;&gt;0,1,0))</f>
        <v>0</v>
      </c>
      <c r="S38" s="52">
        <f>+IF('O2'!T32&lt;&gt;"", IF((1+OUT_2_Check!$Q$4)*SUM('O2'!T28:T31)&lt;'O2'!T32,1,IF((1-OUT_2_Check!$Q$4)*SUM('O2'!T28:T31)&gt;'O2'!T32,1,0)),IF(SUM('O2'!T28:T31)&lt;&gt;0,1,0))</f>
        <v>0</v>
      </c>
      <c r="T38" s="52" t="e">
        <f>+IF('O2'!#REF!&lt;&gt;"", IF((1+OUT_2_Check!$Q$4)*SUM('O2'!#REF!)&lt;'O2'!#REF!,1,IF((1-OUT_2_Check!$Q$4)*SUM('O2'!#REF!)&gt;'O2'!#REF!,1,0)),IF(SUM('O2'!#REF!)&lt;&gt;0,1,0))</f>
        <v>#REF!</v>
      </c>
      <c r="U38" s="52">
        <f>+IF('O2'!U32&lt;&gt;"", IF((1+OUT_2_Check!$Q$4)*SUM('O2'!U28:U31)&lt;'O2'!U32,1,IF((1-OUT_2_Check!$Q$4)*SUM('O2'!U28:U31)&gt;'O2'!U32,1,0)),IF(SUM('O2'!U28:U31)&lt;&gt;0,1,0))</f>
        <v>0</v>
      </c>
      <c r="V38" s="52">
        <f>+IF('O2'!V32&lt;&gt;"", IF((1+OUT_2_Check!$Q$4)*SUM('O2'!V28:V31)&lt;'O2'!V32,1,IF((1-OUT_2_Check!$Q$4)*SUM('O2'!V28:V31)&gt;'O2'!V32,1,0)),IF(SUM('O2'!V28:V31)&lt;&gt;0,1,0))</f>
        <v>0</v>
      </c>
      <c r="W38" s="52">
        <f>+IF('O2'!W32&lt;&gt;"", IF((1+OUT_2_Check!$Q$4)*SUM('O2'!W28:W31)&lt;'O2'!W32,1,IF((1-OUT_2_Check!$Q$4)*SUM('O2'!W28:W31)&gt;'O2'!W32,1,0)),IF(SUM('O2'!W28:W31)&lt;&gt;0,1,0))</f>
        <v>0</v>
      </c>
      <c r="X38" s="52">
        <f>+IF('O2'!X32&lt;&gt;"", IF((1+OUT_2_Check!$Q$4)*SUM('O2'!X28:X31)&lt;'O2'!X32,1,IF((1-OUT_2_Check!$Q$4)*SUM('O2'!X28:X31)&gt;'O2'!X32,1,0)),IF(SUM('O2'!X28:X31)&lt;&gt;0,1,0))</f>
        <v>0</v>
      </c>
      <c r="Y38" s="52" t="e">
        <f>+IF('O2'!#REF!&lt;&gt;"", IF((1+OUT_2_Check!$Q$4)*SUM('O2'!#REF!)&lt;'O2'!#REF!,1,IF((1-OUT_2_Check!$Q$4)*SUM('O2'!#REF!)&gt;'O2'!#REF!,1,0)),IF(SUM('O2'!#REF!)&lt;&gt;0,1,0))</f>
        <v>#REF!</v>
      </c>
      <c r="Z38" s="52" t="e">
        <f>+IF('O2'!#REF!&lt;&gt;"", IF((1+OUT_2_Check!$Q$4)*SUM('O2'!#REF!)&lt;'O2'!#REF!,1,IF((1-OUT_2_Check!$Q$4)*SUM('O2'!#REF!)&gt;'O2'!#REF!,1,0)),IF(SUM('O2'!#REF!)&lt;&gt;0,1,0))</f>
        <v>#REF!</v>
      </c>
      <c r="AA38" s="52">
        <f>+IF('O2'!Y32&lt;&gt;"", IF((1+OUT_2_Check!$Q$4)*SUM('O2'!Y28:Y31)&lt;'O2'!Y32,1,IF((1-OUT_2_Check!$Q$4)*SUM('O2'!Y28:Y31)&gt;'O2'!Y32,1,0)),IF(SUM('O2'!Y28:Y31)&lt;&gt;0,1,0))</f>
        <v>0</v>
      </c>
      <c r="AB38" s="52">
        <f>+IF('O2'!Z32&lt;&gt;"", IF((1+OUT_2_Check!$Q$4)*SUM('O2'!Z28:Z31)&lt;'O2'!Z32,1,IF((1-OUT_2_Check!$Q$4)*SUM('O2'!Z28:Z31)&gt;'O2'!Z32,1,0)),IF(SUM('O2'!Z28:Z31)&lt;&gt;0,1,0))</f>
        <v>0</v>
      </c>
      <c r="AC38" s="52">
        <f>+IF('O2'!AA32&lt;&gt;"", IF((1+OUT_2_Check!$Q$4)*SUM('O2'!AA28:AA31)&lt;'O2'!AA32,1,IF((1-OUT_2_Check!$Q$4)*SUM('O2'!AA28:AA31)&gt;'O2'!AA32,1,0)),IF(SUM('O2'!AA28:AA31)&lt;&gt;0,1,0))</f>
        <v>0</v>
      </c>
      <c r="AD38" s="52">
        <f>+IF('O2'!AB32&lt;&gt;"", IF((1+OUT_2_Check!$Q$4)*SUM('O2'!AB28:AB31)&lt;'O2'!AB32,1,IF((1-OUT_2_Check!$Q$4)*SUM('O2'!AB28:AB31)&gt;'O2'!AB32,1,0)),IF(SUM('O2'!AB28:AB31)&lt;&gt;0,1,0))</f>
        <v>0</v>
      </c>
      <c r="AE38" s="52">
        <f>+IF('O2'!AC32&lt;&gt;"", IF((1+OUT_2_Check!$Q$4)*SUM('O2'!AC28:AC31)&lt;'O2'!AC32,1,IF((1-OUT_2_Check!$Q$4)*SUM('O2'!AC28:AC31)&gt;'O2'!AC32,1,0)),IF(SUM('O2'!AC28:AC31)&lt;&gt;0,1,0))</f>
        <v>0</v>
      </c>
      <c r="AF38" s="52">
        <f>+IF('O2'!AD32&lt;&gt;"", IF((1+OUT_2_Check!$Q$4)*SUM('O2'!AD28:AD31)&lt;'O2'!AD32,1,IF((1-OUT_2_Check!$Q$4)*SUM('O2'!AD28:AD31)&gt;'O2'!AD32,1,0)),IF(SUM('O2'!AD28:AD31)&lt;&gt;0,1,0))</f>
        <v>0</v>
      </c>
      <c r="AG38" s="52">
        <f>+IF('O2'!AE32&lt;&gt;"", IF((1+OUT_2_Check!$Q$4)*SUM('O2'!AE28:AE31)&lt;'O2'!AE32,1,IF((1-OUT_2_Check!$Q$4)*SUM('O2'!AE28:AE31)&gt;'O2'!AE32,1,0)),IF(SUM('O2'!AE28:AE31)&lt;&gt;0,1,0))</f>
        <v>0</v>
      </c>
      <c r="AH38" s="52">
        <f>+IF('O2'!AF32&lt;&gt;"", IF((1+OUT_2_Check!$Q$4)*SUM('O2'!AF28:AF31)&lt;'O2'!AF32,1,IF((1-OUT_2_Check!$Q$4)*SUM('O2'!AF28:AF31)&gt;'O2'!AF32,1,0)),IF(SUM('O2'!AF28:AF31)&lt;&gt;0,1,0))</f>
        <v>0</v>
      </c>
      <c r="AI38" s="52">
        <f>+IF('O2'!AG32&lt;&gt;"", IF((1+OUT_2_Check!$Q$4)*SUM('O2'!AG28:AG31)&lt;'O2'!AG32,1,IF((1-OUT_2_Check!$Q$4)*SUM('O2'!AG28:AG31)&gt;'O2'!AG32,1,0)),IF(SUM('O2'!AG28:AG31)&lt;&gt;0,1,0))</f>
        <v>0</v>
      </c>
      <c r="AJ38" s="52">
        <f>+IF('O2'!AH32&lt;&gt;"", IF((1+OUT_2_Check!$Q$4)*SUM('O2'!AH28:AH31)&lt;'O2'!AH32,1,IF((1-OUT_2_Check!$Q$4)*SUM('O2'!AH28:AH31)&gt;'O2'!AH32,1,0)),IF(SUM('O2'!AH28:AH31)&lt;&gt;0,1,0))</f>
        <v>0</v>
      </c>
      <c r="AK38" s="52">
        <f>+IF('O2'!AI32&lt;&gt;"", IF((1+OUT_2_Check!$Q$4)*SUM('O2'!AI28:AI31)&lt;'O2'!AI32,1,IF((1-OUT_2_Check!$Q$4)*SUM('O2'!AI28:AI31)&gt;'O2'!AI32,1,0)),IF(SUM('O2'!AI28:AI31)&lt;&gt;0,1,0))</f>
        <v>0</v>
      </c>
      <c r="AL38" s="52">
        <f>+IF('O2'!AJ32&lt;&gt;"", IF((1+OUT_2_Check!$Q$4)*SUM('O2'!AJ28:AJ31)&lt;'O2'!AJ32,1,IF((1-OUT_2_Check!$Q$4)*SUM('O2'!AJ28:AJ31)&gt;'O2'!AJ32,1,0)),IF(SUM('O2'!AJ28:AJ31)&lt;&gt;0,1,0))</f>
        <v>0</v>
      </c>
      <c r="AM38" s="52">
        <f>+IF('O2'!AK32&lt;&gt;"", IF((1+OUT_2_Check!$Q$4)*SUM('O2'!AK28:AK31)&lt;'O2'!AK32,1,IF((1-OUT_2_Check!$Q$4)*SUM('O2'!AK28:AK31)&gt;'O2'!AK32,1,0)),IF(SUM('O2'!AK28:AK31)&lt;&gt;0,1,0))</f>
        <v>0</v>
      </c>
      <c r="AN38" s="52" t="e">
        <f>+IF('O2'!#REF!&lt;&gt;"", IF((1+OUT_2_Check!$Q$4)*SUM('O2'!#REF!)&lt;'O2'!#REF!,1,IF((1-OUT_2_Check!$Q$4)*SUM('O2'!#REF!)&gt;'O2'!#REF!,1,0)),IF(SUM('O2'!#REF!)&lt;&gt;0,1,0))</f>
        <v>#REF!</v>
      </c>
      <c r="AO38" s="52" t="e">
        <f>+IF('O2'!#REF!&lt;&gt;"", IF((1+OUT_2_Check!$Q$4)*SUM('O2'!#REF!)&lt;'O2'!#REF!,1,IF((1-OUT_2_Check!$Q$4)*SUM('O2'!#REF!)&gt;'O2'!#REF!,1,0)),IF(SUM('O2'!#REF!)&lt;&gt;0,1,0))</f>
        <v>#REF!</v>
      </c>
      <c r="AP38" s="52">
        <f>+IF('O2'!AL32&lt;&gt;"", IF((1+OUT_2_Check!$Q$4)*SUM('O2'!AL28:AL31)&lt;'O2'!AL32,1,IF((1-OUT_2_Check!$Q$4)*SUM('O2'!AL28:AL31)&gt;'O2'!AL32,1,0)),IF(SUM('O2'!AL28:AL31)&lt;&gt;0,1,0))</f>
        <v>0</v>
      </c>
      <c r="AQ38" s="52">
        <f>+IF('O2'!AM32&lt;&gt;"", IF((1+OUT_2_Check!$Q$4)*SUM('O2'!AM28:AM31)&lt;'O2'!AM32,1,IF((1-OUT_2_Check!$Q$4)*SUM('O2'!AM28:AM31)&gt;'O2'!AM32,1,0)),IF(SUM('O2'!AM28:AM31)&lt;&gt;0,1,0))</f>
        <v>0</v>
      </c>
      <c r="AR38" s="52">
        <f>+IF('O2'!AN32&lt;&gt;"", IF((1+OUT_2_Check!$Q$4)*SUM('O2'!AN28:AN31)&lt;'O2'!AN32,1,IF((1-OUT_2_Check!$Q$4)*SUM('O2'!AN28:AN31)&gt;'O2'!AN32,1,0)),IF(SUM('O2'!AN28:AN31)&lt;&gt;0,1,0))</f>
        <v>0</v>
      </c>
      <c r="AS38" s="52">
        <f>+IF('O2'!AO32&lt;&gt;"", IF((1+OUT_2_Check!$Q$4)*SUM('O2'!AO28:AO31)&lt;'O2'!AO32,1,IF((1-OUT_2_Check!$Q$4)*SUM('O2'!AO28:AO31)&gt;'O2'!AO32,1,0)),IF(SUM('O2'!AO28:AO31)&lt;&gt;0,1,0))</f>
        <v>0</v>
      </c>
      <c r="AT38" s="62">
        <f>+IF('O2'!AP32&lt;&gt;"",IF((1+OUT_2_Check!$Q$4)*SUM('O2'!C32:AO32)&lt;'O2'!AP32,1,IF((1-OUT_2_Check!$Q$4)*SUM('O2'!C32:AO32)&gt;'O2'!AP32,1,0)),IF(SUM('O2'!C32:AO32)&lt;&gt;0,1,0))</f>
        <v>0</v>
      </c>
    </row>
    <row r="39" spans="1:46" s="22" customFormat="1" ht="18" customHeight="1">
      <c r="A39" s="32"/>
      <c r="B39" s="34"/>
      <c r="C39" s="34"/>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row>
    <row r="40" spans="1:46" s="22" customFormat="1" ht="18" customHeight="1">
      <c r="A40" s="32"/>
      <c r="B40" s="34" t="s">
        <v>13</v>
      </c>
      <c r="C40" s="34"/>
      <c r="D40" s="59">
        <f>+IF('O2'!C33&lt;&gt;"",IF((1+OUT_2_Check!$Q$4)*SUM('O2'!C32,'O2'!C26)&lt;'O2'!C33,1,IF((1-OUT_2_Check!$Q$4)*SUM('O2'!C32,'O2'!C26)&gt;'O2'!C33,1,0)),IF(SUM('O2'!C32,'O2'!C26)&lt;&gt;0,1,0))</f>
        <v>0</v>
      </c>
      <c r="E40" s="59">
        <f>+IF('O2'!E33&lt;&gt;"",IF((1+OUT_2_Check!$Q$4)*SUM('O2'!E32,'O2'!E26)&lt;'O2'!E33,1,IF((1-OUT_2_Check!$Q$4)*SUM('O2'!E32,'O2'!E26)&gt;'O2'!E33,1,0)),IF(SUM('O2'!E32,'O2'!E26)&lt;&gt;0,1,0))</f>
        <v>0</v>
      </c>
      <c r="F40" s="59">
        <f>+IF('O2'!F33&lt;&gt;"",IF((1+OUT_2_Check!$Q$4)*SUM('O2'!F32,'O2'!F26)&lt;'O2'!F33,1,IF((1-OUT_2_Check!$Q$4)*SUM('O2'!F32,'O2'!F26)&gt;'O2'!F33,1,0)),IF(SUM('O2'!F32,'O2'!F26)&lt;&gt;0,1,0))</f>
        <v>0</v>
      </c>
      <c r="G40" s="59">
        <f>+IF('O2'!G33&lt;&gt;"",IF((1+OUT_2_Check!$Q$4)*SUM('O2'!G32,'O2'!G26)&lt;'O2'!G33,1,IF((1-OUT_2_Check!$Q$4)*SUM('O2'!G32,'O2'!G26)&gt;'O2'!G33,1,0)),IF(SUM('O2'!G32,'O2'!G26)&lt;&gt;0,1,0))</f>
        <v>0</v>
      </c>
      <c r="H40" s="59">
        <f>+IF('O2'!H33&lt;&gt;"",IF((1+OUT_2_Check!$Q$4)*SUM('O2'!H32,'O2'!H26)&lt;'O2'!H33,1,IF((1-OUT_2_Check!$Q$4)*SUM('O2'!H32,'O2'!H26)&gt;'O2'!H33,1,0)),IF(SUM('O2'!H32,'O2'!H26)&lt;&gt;0,1,0))</f>
        <v>0</v>
      </c>
      <c r="I40" s="59">
        <f>+IF('O2'!I33&lt;&gt;"",IF((1+OUT_2_Check!$Q$4)*SUM('O2'!I32,'O2'!I26)&lt;'O2'!I33,1,IF((1-OUT_2_Check!$Q$4)*SUM('O2'!I32,'O2'!I26)&gt;'O2'!I33,1,0)),IF(SUM('O2'!I32,'O2'!I26)&lt;&gt;0,1,0))</f>
        <v>0</v>
      </c>
      <c r="J40" s="59">
        <f>+IF('O2'!J33&lt;&gt;"",IF((1+OUT_2_Check!$Q$4)*SUM('O2'!J32,'O2'!J26)&lt;'O2'!J33,1,IF((1-OUT_2_Check!$Q$4)*SUM('O2'!J32,'O2'!J26)&gt;'O2'!J33,1,0)),IF(SUM('O2'!J32,'O2'!J26)&lt;&gt;0,1,0))</f>
        <v>0</v>
      </c>
      <c r="K40" s="59">
        <f>+IF('O2'!L33&lt;&gt;"",IF((1+OUT_2_Check!$Q$4)*SUM('O2'!L32,'O2'!L26)&lt;'O2'!L33,1,IF((1-OUT_2_Check!$Q$4)*SUM('O2'!L32,'O2'!L26)&gt;'O2'!L33,1,0)),IF(SUM('O2'!L32,'O2'!L26)&lt;&gt;0,1,0))</f>
        <v>0</v>
      </c>
      <c r="L40" s="59">
        <f>+IF('O2'!M33&lt;&gt;"",IF((1+OUT_2_Check!$Q$4)*SUM('O2'!M32,'O2'!M26)&lt;'O2'!M33,1,IF((1-OUT_2_Check!$Q$4)*SUM('O2'!M32,'O2'!M26)&gt;'O2'!M33,1,0)),IF(SUM('O2'!M32,'O2'!M26)&lt;&gt;0,1,0))</f>
        <v>0</v>
      </c>
      <c r="M40" s="59">
        <f>+IF('O2'!N33&lt;&gt;"",IF((1+OUT_2_Check!$Q$4)*SUM('O2'!N32,'O2'!N26)&lt;'O2'!N33,1,IF((1-OUT_2_Check!$Q$4)*SUM('O2'!N32,'O2'!N26)&gt;'O2'!N33,1,0)),IF(SUM('O2'!N32,'O2'!N26)&lt;&gt;0,1,0))</f>
        <v>0</v>
      </c>
      <c r="N40" s="59">
        <f>+IF('O2'!O33&lt;&gt;"",IF((1+OUT_2_Check!$Q$4)*SUM('O2'!O32,'O2'!O26)&lt;'O2'!O33,1,IF((1-OUT_2_Check!$Q$4)*SUM('O2'!O32,'O2'!O26)&gt;'O2'!O33,1,0)),IF(SUM('O2'!O32,'O2'!O26)&lt;&gt;0,1,0))</f>
        <v>0</v>
      </c>
      <c r="O40" s="59">
        <f>+IF('O2'!P33&lt;&gt;"",IF((1+OUT_2_Check!$Q$4)*SUM('O2'!P32,'O2'!P26)&lt;'O2'!P33,1,IF((1-OUT_2_Check!$Q$4)*SUM('O2'!P32,'O2'!P26)&gt;'O2'!P33,1,0)),IF(SUM('O2'!P32,'O2'!P26)&lt;&gt;0,1,0))</f>
        <v>0</v>
      </c>
      <c r="P40" s="59">
        <f>+IF('O2'!Q33&lt;&gt;"",IF((1+OUT_2_Check!$Q$4)*SUM('O2'!Q32,'O2'!Q26)&lt;'O2'!Q33,1,IF((1-OUT_2_Check!$Q$4)*SUM('O2'!Q32,'O2'!Q26)&gt;'O2'!Q33,1,0)),IF(SUM('O2'!Q32,'O2'!Q26)&lt;&gt;0,1,0))</f>
        <v>0</v>
      </c>
      <c r="Q40" s="59">
        <f>+IF('O2'!R33&lt;&gt;"",IF((1+OUT_2_Check!$Q$4)*SUM('O2'!R32,'O2'!R26)&lt;'O2'!R33,1,IF((1-OUT_2_Check!$Q$4)*SUM('O2'!R32,'O2'!R26)&gt;'O2'!R33,1,0)),IF(SUM('O2'!R32,'O2'!R26)&lt;&gt;0,1,0))</f>
        <v>0</v>
      </c>
      <c r="R40" s="59">
        <f>+IF('O2'!S33&lt;&gt;"",IF((1+OUT_2_Check!$Q$4)*SUM('O2'!S32,'O2'!S26)&lt;'O2'!S33,1,IF((1-OUT_2_Check!$Q$4)*SUM('O2'!S32,'O2'!S26)&gt;'O2'!S33,1,0)),IF(SUM('O2'!S32,'O2'!S26)&lt;&gt;0,1,0))</f>
        <v>0</v>
      </c>
      <c r="S40" s="59">
        <f>+IF('O2'!T33&lt;&gt;"",IF((1+OUT_2_Check!$Q$4)*SUM('O2'!T32,'O2'!T26)&lt;'O2'!T33,1,IF((1-OUT_2_Check!$Q$4)*SUM('O2'!T32,'O2'!T26)&gt;'O2'!T33,1,0)),IF(SUM('O2'!T32,'O2'!T26)&lt;&gt;0,1,0))</f>
        <v>0</v>
      </c>
      <c r="T40" s="59" t="e">
        <f>+IF('O2'!#REF!&lt;&gt;"",IF((1+OUT_2_Check!$Q$4)*SUM('O2'!#REF!,'O2'!#REF!)&lt;'O2'!#REF!,1,IF((1-OUT_2_Check!$Q$4)*SUM('O2'!#REF!,'O2'!#REF!)&gt;'O2'!#REF!,1,0)),IF(SUM('O2'!#REF!,'O2'!#REF!)&lt;&gt;0,1,0))</f>
        <v>#REF!</v>
      </c>
      <c r="U40" s="59">
        <f>+IF('O2'!U33&lt;&gt;"",IF((1+OUT_2_Check!$Q$4)*SUM('O2'!U32,'O2'!U26)&lt;'O2'!U33,1,IF((1-OUT_2_Check!$Q$4)*SUM('O2'!U32,'O2'!U26)&gt;'O2'!U33,1,0)),IF(SUM('O2'!U32,'O2'!U26)&lt;&gt;0,1,0))</f>
        <v>0</v>
      </c>
      <c r="V40" s="59">
        <f>+IF('O2'!V33&lt;&gt;"",IF((1+OUT_2_Check!$Q$4)*SUM('O2'!V32,'O2'!V26)&lt;'O2'!V33,1,IF((1-OUT_2_Check!$Q$4)*SUM('O2'!V32,'O2'!V26)&gt;'O2'!V33,1,0)),IF(SUM('O2'!V32,'O2'!V26)&lt;&gt;0,1,0))</f>
        <v>0</v>
      </c>
      <c r="W40" s="59">
        <f>+IF('O2'!W33&lt;&gt;"",IF((1+OUT_2_Check!$Q$4)*SUM('O2'!W32,'O2'!W26)&lt;'O2'!W33,1,IF((1-OUT_2_Check!$Q$4)*SUM('O2'!W32,'O2'!W26)&gt;'O2'!W33,1,0)),IF(SUM('O2'!W32,'O2'!W26)&lt;&gt;0,1,0))</f>
        <v>0</v>
      </c>
      <c r="X40" s="59">
        <f>+IF('O2'!X33&lt;&gt;"",IF((1+OUT_2_Check!$Q$4)*SUM('O2'!X32,'O2'!X26)&lt;'O2'!X33,1,IF((1-OUT_2_Check!$Q$4)*SUM('O2'!X32,'O2'!X26)&gt;'O2'!X33,1,0)),IF(SUM('O2'!X32,'O2'!X26)&lt;&gt;0,1,0))</f>
        <v>0</v>
      </c>
      <c r="Y40" s="59" t="e">
        <f>+IF('O2'!#REF!&lt;&gt;"",IF((1+OUT_2_Check!$Q$4)*SUM('O2'!#REF!,'O2'!#REF!)&lt;'O2'!#REF!,1,IF((1-OUT_2_Check!$Q$4)*SUM('O2'!#REF!,'O2'!#REF!)&gt;'O2'!#REF!,1,0)),IF(SUM('O2'!#REF!,'O2'!#REF!)&lt;&gt;0,1,0))</f>
        <v>#REF!</v>
      </c>
      <c r="Z40" s="59" t="e">
        <f>+IF('O2'!#REF!&lt;&gt;"",IF((1+OUT_2_Check!$Q$4)*SUM('O2'!#REF!,'O2'!#REF!)&lt;'O2'!#REF!,1,IF((1-OUT_2_Check!$Q$4)*SUM('O2'!#REF!,'O2'!#REF!)&gt;'O2'!#REF!,1,0)),IF(SUM('O2'!#REF!,'O2'!#REF!)&lt;&gt;0,1,0))</f>
        <v>#REF!</v>
      </c>
      <c r="AA40" s="59">
        <f>+IF('O2'!Y33&lt;&gt;"",IF((1+OUT_2_Check!$Q$4)*SUM('O2'!Y32,'O2'!Y26)&lt;'O2'!Y33,1,IF((1-OUT_2_Check!$Q$4)*SUM('O2'!Y32,'O2'!Y26)&gt;'O2'!Y33,1,0)),IF(SUM('O2'!Y32,'O2'!Y26)&lt;&gt;0,1,0))</f>
        <v>0</v>
      </c>
      <c r="AB40" s="59">
        <f>+IF('O2'!Z33&lt;&gt;"",IF((1+OUT_2_Check!$Q$4)*SUM('O2'!Z32,'O2'!Z26)&lt;'O2'!Z33,1,IF((1-OUT_2_Check!$Q$4)*SUM('O2'!Z32,'O2'!Z26)&gt;'O2'!Z33,1,0)),IF(SUM('O2'!Z32,'O2'!Z26)&lt;&gt;0,1,0))</f>
        <v>0</v>
      </c>
      <c r="AC40" s="59">
        <f>+IF('O2'!AA33&lt;&gt;"",IF((1+OUT_2_Check!$Q$4)*SUM('O2'!AA32,'O2'!AA26)&lt;'O2'!AA33,1,IF((1-OUT_2_Check!$Q$4)*SUM('O2'!AA32,'O2'!AA26)&gt;'O2'!AA33,1,0)),IF(SUM('O2'!AA32,'O2'!AA26)&lt;&gt;0,1,0))</f>
        <v>0</v>
      </c>
      <c r="AD40" s="59">
        <f>+IF('O2'!AB33&lt;&gt;"",IF((1+OUT_2_Check!$Q$4)*SUM('O2'!AB32,'O2'!AB26)&lt;'O2'!AB33,1,IF((1-OUT_2_Check!$Q$4)*SUM('O2'!AB32,'O2'!AB26)&gt;'O2'!AB33,1,0)),IF(SUM('O2'!AB32,'O2'!AB26)&lt;&gt;0,1,0))</f>
        <v>0</v>
      </c>
      <c r="AE40" s="59">
        <f>+IF('O2'!AC33&lt;&gt;"",IF((1+OUT_2_Check!$Q$4)*SUM('O2'!AC32,'O2'!AC26)&lt;'O2'!AC33,1,IF((1-OUT_2_Check!$Q$4)*SUM('O2'!AC32,'O2'!AC26)&gt;'O2'!AC33,1,0)),IF(SUM('O2'!AC32,'O2'!AC26)&lt;&gt;0,1,0))</f>
        <v>0</v>
      </c>
      <c r="AF40" s="59">
        <f>+IF('O2'!AD33&lt;&gt;"",IF((1+OUT_2_Check!$Q$4)*SUM('O2'!AD32,'O2'!AD26)&lt;'O2'!AD33,1,IF((1-OUT_2_Check!$Q$4)*SUM('O2'!AD32,'O2'!AD26)&gt;'O2'!AD33,1,0)),IF(SUM('O2'!AD32,'O2'!AD26)&lt;&gt;0,1,0))</f>
        <v>0</v>
      </c>
      <c r="AG40" s="59">
        <f>+IF('O2'!AE33&lt;&gt;"",IF((1+OUT_2_Check!$Q$4)*SUM('O2'!AE32,'O2'!AE26)&lt;'O2'!AE33,1,IF((1-OUT_2_Check!$Q$4)*SUM('O2'!AE32,'O2'!AE26)&gt;'O2'!AE33,1,0)),IF(SUM('O2'!AE32,'O2'!AE26)&lt;&gt;0,1,0))</f>
        <v>0</v>
      </c>
      <c r="AH40" s="59">
        <f>+IF('O2'!AF33&lt;&gt;"",IF((1+OUT_2_Check!$Q$4)*SUM('O2'!AF32,'O2'!AF26)&lt;'O2'!AF33,1,IF((1-OUT_2_Check!$Q$4)*SUM('O2'!AF32,'O2'!AF26)&gt;'O2'!AF33,1,0)),IF(SUM('O2'!AF32,'O2'!AF26)&lt;&gt;0,1,0))</f>
        <v>0</v>
      </c>
      <c r="AI40" s="59">
        <f>+IF('O2'!AG33&lt;&gt;"",IF((1+OUT_2_Check!$Q$4)*SUM('O2'!AG32,'O2'!AG26)&lt;'O2'!AG33,1,IF((1-OUT_2_Check!$Q$4)*SUM('O2'!AG32,'O2'!AG26)&gt;'O2'!AG33,1,0)),IF(SUM('O2'!AG32,'O2'!AG26)&lt;&gt;0,1,0))</f>
        <v>0</v>
      </c>
      <c r="AJ40" s="59">
        <f>+IF('O2'!AH33&lt;&gt;"",IF((1+OUT_2_Check!$Q$4)*SUM('O2'!AH32,'O2'!AH26)&lt;'O2'!AH33,1,IF((1-OUT_2_Check!$Q$4)*SUM('O2'!AH32,'O2'!AH26)&gt;'O2'!AH33,1,0)),IF(SUM('O2'!AH32,'O2'!AH26)&lt;&gt;0,1,0))</f>
        <v>0</v>
      </c>
      <c r="AK40" s="59">
        <f>+IF('O2'!AI33&lt;&gt;"",IF((1+OUT_2_Check!$Q$4)*SUM('O2'!AI32,'O2'!AI26)&lt;'O2'!AI33,1,IF((1-OUT_2_Check!$Q$4)*SUM('O2'!AI32,'O2'!AI26)&gt;'O2'!AI33,1,0)),IF(SUM('O2'!AI32,'O2'!AI26)&lt;&gt;0,1,0))</f>
        <v>0</v>
      </c>
      <c r="AL40" s="59">
        <f>+IF('O2'!AJ33&lt;&gt;"",IF((1+OUT_2_Check!$Q$4)*SUM('O2'!AJ32,'O2'!AJ26)&lt;'O2'!AJ33,1,IF((1-OUT_2_Check!$Q$4)*SUM('O2'!AJ32,'O2'!AJ26)&gt;'O2'!AJ33,1,0)),IF(SUM('O2'!AJ32,'O2'!AJ26)&lt;&gt;0,1,0))</f>
        <v>0</v>
      </c>
      <c r="AM40" s="59">
        <f>+IF('O2'!AK33&lt;&gt;"",IF((1+OUT_2_Check!$Q$4)*SUM('O2'!AK32,'O2'!AK26)&lt;'O2'!AK33,1,IF((1-OUT_2_Check!$Q$4)*SUM('O2'!AK32,'O2'!AK26)&gt;'O2'!AK33,1,0)),IF(SUM('O2'!AK32,'O2'!AK26)&lt;&gt;0,1,0))</f>
        <v>0</v>
      </c>
      <c r="AN40" s="59" t="e">
        <f>+IF('O2'!#REF!&lt;&gt;"",IF((1+OUT_2_Check!$Q$4)*SUM('O2'!#REF!,'O2'!#REF!)&lt;'O2'!#REF!,1,IF((1-OUT_2_Check!$Q$4)*SUM('O2'!#REF!,'O2'!#REF!)&gt;'O2'!#REF!,1,0)),IF(SUM('O2'!#REF!,'O2'!#REF!)&lt;&gt;0,1,0))</f>
        <v>#REF!</v>
      </c>
      <c r="AO40" s="59" t="e">
        <f>+IF('O2'!#REF!&lt;&gt;"",IF((1+OUT_2_Check!$Q$4)*SUM('O2'!#REF!,'O2'!#REF!)&lt;'O2'!#REF!,1,IF((1-OUT_2_Check!$Q$4)*SUM('O2'!#REF!,'O2'!#REF!)&gt;'O2'!#REF!,1,0)),IF(SUM('O2'!#REF!,'O2'!#REF!)&lt;&gt;0,1,0))</f>
        <v>#REF!</v>
      </c>
      <c r="AP40" s="59">
        <f>+IF('O2'!AL33&lt;&gt;"",IF((1+OUT_2_Check!$Q$4)*SUM('O2'!AL32,'O2'!AL26)&lt;'O2'!AL33,1,IF((1-OUT_2_Check!$Q$4)*SUM('O2'!AL32,'O2'!AL26)&gt;'O2'!AL33,1,0)),IF(SUM('O2'!AL32,'O2'!AL26)&lt;&gt;0,1,0))</f>
        <v>0</v>
      </c>
      <c r="AQ40" s="59">
        <f>+IF('O2'!AM33&lt;&gt;"",IF((1+OUT_2_Check!$Q$4)*SUM('O2'!AM32,'O2'!AM26)&lt;'O2'!AM33,1,IF((1-OUT_2_Check!$Q$4)*SUM('O2'!AM32,'O2'!AM26)&gt;'O2'!AM33,1,0)),IF(SUM('O2'!AM32,'O2'!AM26)&lt;&gt;0,1,0))</f>
        <v>0</v>
      </c>
      <c r="AR40" s="59">
        <f>+IF('O2'!AN33&lt;&gt;"",IF((1+OUT_2_Check!$Q$4)*SUM('O2'!AN32,'O2'!AN26)&lt;'O2'!AN33,1,IF((1-OUT_2_Check!$Q$4)*SUM('O2'!AN32,'O2'!AN26)&gt;'O2'!AN33,1,0)),IF(SUM('O2'!AN32,'O2'!AN26)&lt;&gt;0,1,0))</f>
        <v>0</v>
      </c>
      <c r="AS40" s="59">
        <f>+IF('O2'!AO33&lt;&gt;"",IF((1+OUT_2_Check!$Q$4)*SUM('O2'!AO32,'O2'!AO26)&lt;'O2'!AO33,1,IF((1-OUT_2_Check!$Q$4)*SUM('O2'!AO32,'O2'!AO26)&gt;'O2'!AO33,1,0)),IF(SUM('O2'!AO32,'O2'!AO26)&lt;&gt;0,1,0))</f>
        <v>0</v>
      </c>
      <c r="AT40" s="62">
        <f>+IF('O2'!AP33&lt;&gt;"",IF((1+OUT_2_Check!$Q$4)*SUM('O2'!C33:AO33)&lt;'O2'!AP33,1,IF((1-OUT_2_Check!$Q$4)*SUM('O2'!C33:AO33)&gt;'O2'!AP33,1,0)),IF(SUM('O2'!C33:AO33)&lt;&gt;0,1,0))</f>
        <v>0</v>
      </c>
    </row>
    <row r="41" spans="1:46" s="22" customFormat="1" ht="18" customHeight="1">
      <c r="A41" s="32"/>
      <c r="B41" s="34"/>
      <c r="C41" s="34"/>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row>
    <row r="42" spans="1:46" s="22" customFormat="1" ht="18" customHeight="1">
      <c r="A42" s="39"/>
      <c r="B42" s="34" t="s">
        <v>96</v>
      </c>
      <c r="C42" s="28"/>
      <c r="D42" s="54"/>
      <c r="E42" s="54"/>
      <c r="F42" s="54"/>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3"/>
    </row>
    <row r="43" spans="1:46" s="22" customFormat="1" ht="18" customHeight="1">
      <c r="A43" s="32"/>
      <c r="B43" s="34"/>
      <c r="C43" s="34"/>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row>
    <row r="44" spans="1:46" s="22" customFormat="1" ht="18" customHeight="1">
      <c r="A44" s="32"/>
      <c r="B44" s="128" t="s">
        <v>126</v>
      </c>
      <c r="C44" s="28"/>
      <c r="D44" s="61">
        <f>+IF('O2'!C35&lt;&gt;"",IF((1+OUT_2_Check!$Q$4)*SUM('O2'!C13,'O2'!C19,'O2'!C33,'O2'!C34)&lt;'O2'!C35,1,IF((1-OUT_2_Check!$Q$4)*SUM('O2'!C13,'O2'!C19,'O2'!C33,'O2'!C34)&gt;'O2'!C35,1,0)),IF(SUM('O2'!C13,'O2'!C19,'O2'!C33,'O2'!C34)&lt;&gt;0,1,0))</f>
        <v>0</v>
      </c>
      <c r="E44" s="61">
        <f>+IF('O2'!E35&lt;&gt;"",IF((1+OUT_2_Check!$Q$4)*SUM('O2'!E13,'O2'!E19,'O2'!E33,'O2'!E34)&lt;'O2'!E35,1,IF((1-OUT_2_Check!$Q$4)*SUM('O2'!E13,'O2'!E19,'O2'!E33,'O2'!E34)&gt;'O2'!E35,1,0)),IF(SUM('O2'!E13,'O2'!E19,'O2'!E33,'O2'!E34)&lt;&gt;0,1,0))</f>
        <v>0</v>
      </c>
      <c r="F44" s="61">
        <f>+IF('O2'!F35&lt;&gt;"",IF((1+OUT_2_Check!$Q$4)*SUM('O2'!F13,'O2'!F19,'O2'!F33,'O2'!F34)&lt;'O2'!F35,1,IF((1-OUT_2_Check!$Q$4)*SUM('O2'!F13,'O2'!F19,'O2'!F33,'O2'!F34)&gt;'O2'!F35,1,0)),IF(SUM('O2'!F13,'O2'!F19,'O2'!F33,'O2'!F34)&lt;&gt;0,1,0))</f>
        <v>0</v>
      </c>
      <c r="G44" s="61">
        <f>+IF('O2'!G35&lt;&gt;"",IF((1+OUT_2_Check!$Q$4)*SUM('O2'!G13,'O2'!G19,'O2'!G33,'O2'!G34)&lt;'O2'!G35,1,IF((1-OUT_2_Check!$Q$4)*SUM('O2'!G13,'O2'!G19,'O2'!G33,'O2'!G34)&gt;'O2'!G35,1,0)),IF(SUM('O2'!G13,'O2'!G19,'O2'!G33,'O2'!G34)&lt;&gt;0,1,0))</f>
        <v>0</v>
      </c>
      <c r="H44" s="61">
        <f>+IF('O2'!H35&lt;&gt;"",IF((1+OUT_2_Check!$Q$4)*SUM('O2'!H13,'O2'!H19,'O2'!H33,'O2'!H34)&lt;'O2'!H35,1,IF((1-OUT_2_Check!$Q$4)*SUM('O2'!H13,'O2'!H19,'O2'!H33,'O2'!H34)&gt;'O2'!H35,1,0)),IF(SUM('O2'!H13,'O2'!H19,'O2'!H33,'O2'!H34)&lt;&gt;0,1,0))</f>
        <v>0</v>
      </c>
      <c r="I44" s="61">
        <f>+IF('O2'!I35&lt;&gt;"",IF((1+OUT_2_Check!$Q$4)*SUM('O2'!I13,'O2'!I19,'O2'!I33,'O2'!I34)&lt;'O2'!I35,1,IF((1-OUT_2_Check!$Q$4)*SUM('O2'!I13,'O2'!I19,'O2'!I33,'O2'!I34)&gt;'O2'!I35,1,0)),IF(SUM('O2'!I13,'O2'!I19,'O2'!I33,'O2'!I34)&lt;&gt;0,1,0))</f>
        <v>0</v>
      </c>
      <c r="J44" s="61">
        <f>+IF('O2'!J35&lt;&gt;"",IF((1+OUT_2_Check!$Q$4)*SUM('O2'!J13,'O2'!J19,'O2'!J33,'O2'!J34)&lt;'O2'!J35,1,IF((1-OUT_2_Check!$Q$4)*SUM('O2'!J13,'O2'!J19,'O2'!J33,'O2'!J34)&gt;'O2'!J35,1,0)),IF(SUM('O2'!J13,'O2'!J19,'O2'!J33,'O2'!J34)&lt;&gt;0,1,0))</f>
        <v>0</v>
      </c>
      <c r="K44" s="61">
        <f>+IF('O2'!L35&lt;&gt;"",IF((1+OUT_2_Check!$Q$4)*SUM('O2'!L13,'O2'!L19,'O2'!L33,'O2'!L34)&lt;'O2'!L35,1,IF((1-OUT_2_Check!$Q$4)*SUM('O2'!L13,'O2'!L19,'O2'!L33,'O2'!L34)&gt;'O2'!L35,1,0)),IF(SUM('O2'!L13,'O2'!L19,'O2'!L33,'O2'!L34)&lt;&gt;0,1,0))</f>
        <v>0</v>
      </c>
      <c r="L44" s="61">
        <f>+IF('O2'!M35&lt;&gt;"",IF((1+OUT_2_Check!$Q$4)*SUM('O2'!M13,'O2'!M19,'O2'!M33,'O2'!M34)&lt;'O2'!M35,1,IF((1-OUT_2_Check!$Q$4)*SUM('O2'!M13,'O2'!M19,'O2'!M33,'O2'!M34)&gt;'O2'!M35,1,0)),IF(SUM('O2'!M13,'O2'!M19,'O2'!M33,'O2'!M34)&lt;&gt;0,1,0))</f>
        <v>0</v>
      </c>
      <c r="M44" s="61">
        <f>+IF('O2'!N35&lt;&gt;"",IF((1+OUT_2_Check!$Q$4)*SUM('O2'!N13,'O2'!N19,'O2'!N33,'O2'!N34)&lt;'O2'!N35,1,IF((1-OUT_2_Check!$Q$4)*SUM('O2'!N13,'O2'!N19,'O2'!N33,'O2'!N34)&gt;'O2'!N35,1,0)),IF(SUM('O2'!N13,'O2'!N19,'O2'!N33,'O2'!N34)&lt;&gt;0,1,0))</f>
        <v>0</v>
      </c>
      <c r="N44" s="61">
        <f>+IF('O2'!O35&lt;&gt;"",IF((1+OUT_2_Check!$Q$4)*SUM('O2'!O13,'O2'!O19,'O2'!O33,'O2'!O34)&lt;'O2'!O35,1,IF((1-OUT_2_Check!$Q$4)*SUM('O2'!O13,'O2'!O19,'O2'!O33,'O2'!O34)&gt;'O2'!O35,1,0)),IF(SUM('O2'!O13,'O2'!O19,'O2'!O33,'O2'!O34)&lt;&gt;0,1,0))</f>
        <v>0</v>
      </c>
      <c r="O44" s="61">
        <f>+IF('O2'!P35&lt;&gt;"",IF((1+OUT_2_Check!$Q$4)*SUM('O2'!P13,'O2'!P19,'O2'!P33,'O2'!P34)&lt;'O2'!P35,1,IF((1-OUT_2_Check!$Q$4)*SUM('O2'!P13,'O2'!P19,'O2'!P33,'O2'!P34)&gt;'O2'!P35,1,0)),IF(SUM('O2'!P13,'O2'!P19,'O2'!P33,'O2'!P34)&lt;&gt;0,1,0))</f>
        <v>0</v>
      </c>
      <c r="P44" s="61">
        <f>+IF('O2'!Q35&lt;&gt;"",IF((1+OUT_2_Check!$Q$4)*SUM('O2'!Q13,'O2'!Q19,'O2'!Q33,'O2'!Q34)&lt;'O2'!Q35,1,IF((1-OUT_2_Check!$Q$4)*SUM('O2'!Q13,'O2'!Q19,'O2'!Q33,'O2'!Q34)&gt;'O2'!Q35,1,0)),IF(SUM('O2'!Q13,'O2'!Q19,'O2'!Q33,'O2'!Q34)&lt;&gt;0,1,0))</f>
        <v>0</v>
      </c>
      <c r="Q44" s="61">
        <f>+IF('O2'!R35&lt;&gt;"",IF((1+OUT_2_Check!$Q$4)*SUM('O2'!R13,'O2'!R19,'O2'!R33,'O2'!R34)&lt;'O2'!R35,1,IF((1-OUT_2_Check!$Q$4)*SUM('O2'!R13,'O2'!R19,'O2'!R33,'O2'!R34)&gt;'O2'!R35,1,0)),IF(SUM('O2'!R13,'O2'!R19,'O2'!R33,'O2'!R34)&lt;&gt;0,1,0))</f>
        <v>0</v>
      </c>
      <c r="R44" s="61">
        <f>+IF('O2'!S35&lt;&gt;"",IF((1+OUT_2_Check!$Q$4)*SUM('O2'!S13,'O2'!S19,'O2'!S33,'O2'!S34)&lt;'O2'!S35,1,IF((1-OUT_2_Check!$Q$4)*SUM('O2'!S13,'O2'!S19,'O2'!S33,'O2'!S34)&gt;'O2'!S35,1,0)),IF(SUM('O2'!S13,'O2'!S19,'O2'!S33,'O2'!S34)&lt;&gt;0,1,0))</f>
        <v>0</v>
      </c>
      <c r="S44" s="61">
        <f>+IF('O2'!T35&lt;&gt;"",IF((1+OUT_2_Check!$Q$4)*SUM('O2'!T13,'O2'!T19,'O2'!T33,'O2'!T34)&lt;'O2'!T35,1,IF((1-OUT_2_Check!$Q$4)*SUM('O2'!T13,'O2'!T19,'O2'!T33,'O2'!T34)&gt;'O2'!T35,1,0)),IF(SUM('O2'!T13,'O2'!T19,'O2'!T33,'O2'!T34)&lt;&gt;0,1,0))</f>
        <v>0</v>
      </c>
      <c r="T44" s="61" t="e">
        <f>+IF('O2'!#REF!&lt;&gt;"",IF((1+OUT_2_Check!$Q$4)*SUM('O2'!#REF!,'O2'!#REF!,'O2'!#REF!,'O2'!#REF!)&lt;'O2'!#REF!,1,IF((1-OUT_2_Check!$Q$4)*SUM('O2'!#REF!,'O2'!#REF!,'O2'!#REF!,'O2'!#REF!)&gt;'O2'!#REF!,1,0)),IF(SUM('O2'!#REF!,'O2'!#REF!,'O2'!#REF!,'O2'!#REF!)&lt;&gt;0,1,0))</f>
        <v>#REF!</v>
      </c>
      <c r="U44" s="61">
        <f>+IF('O2'!U35&lt;&gt;"",IF((1+OUT_2_Check!$Q$4)*SUM('O2'!U13,'O2'!U19,'O2'!U33,'O2'!U34)&lt;'O2'!U35,1,IF((1-OUT_2_Check!$Q$4)*SUM('O2'!U13,'O2'!U19,'O2'!U33,'O2'!U34)&gt;'O2'!U35,1,0)),IF(SUM('O2'!U13,'O2'!U19,'O2'!U33,'O2'!U34)&lt;&gt;0,1,0))</f>
        <v>0</v>
      </c>
      <c r="V44" s="61">
        <f>+IF('O2'!V35&lt;&gt;"",IF((1+OUT_2_Check!$Q$4)*SUM('O2'!V13,'O2'!V19,'O2'!V33,'O2'!V34)&lt;'O2'!V35,1,IF((1-OUT_2_Check!$Q$4)*SUM('O2'!V13,'O2'!V19,'O2'!V33,'O2'!V34)&gt;'O2'!V35,1,0)),IF(SUM('O2'!V13,'O2'!V19,'O2'!V33,'O2'!V34)&lt;&gt;0,1,0))</f>
        <v>0</v>
      </c>
      <c r="W44" s="61">
        <f>+IF('O2'!W35&lt;&gt;"",IF((1+OUT_2_Check!$Q$4)*SUM('O2'!W13,'O2'!W19,'O2'!W33,'O2'!W34)&lt;'O2'!W35,1,IF((1-OUT_2_Check!$Q$4)*SUM('O2'!W13,'O2'!W19,'O2'!W33,'O2'!W34)&gt;'O2'!W35,1,0)),IF(SUM('O2'!W13,'O2'!W19,'O2'!W33,'O2'!W34)&lt;&gt;0,1,0))</f>
        <v>0</v>
      </c>
      <c r="X44" s="61">
        <f>+IF('O2'!X35&lt;&gt;"",IF((1+OUT_2_Check!$Q$4)*SUM('O2'!X13,'O2'!X19,'O2'!X33,'O2'!X34)&lt;'O2'!X35,1,IF((1-OUT_2_Check!$Q$4)*SUM('O2'!X13,'O2'!X19,'O2'!X33,'O2'!X34)&gt;'O2'!X35,1,0)),IF(SUM('O2'!X13,'O2'!X19,'O2'!X33,'O2'!X34)&lt;&gt;0,1,0))</f>
        <v>0</v>
      </c>
      <c r="Y44" s="61" t="e">
        <f>+IF('O2'!#REF!&lt;&gt;"",IF((1+OUT_2_Check!$Q$4)*SUM('O2'!#REF!,'O2'!#REF!,'O2'!#REF!,'O2'!#REF!)&lt;'O2'!#REF!,1,IF((1-OUT_2_Check!$Q$4)*SUM('O2'!#REF!,'O2'!#REF!,'O2'!#REF!,'O2'!#REF!)&gt;'O2'!#REF!,1,0)),IF(SUM('O2'!#REF!,'O2'!#REF!,'O2'!#REF!,'O2'!#REF!)&lt;&gt;0,1,0))</f>
        <v>#REF!</v>
      </c>
      <c r="Z44" s="61" t="e">
        <f>+IF('O2'!#REF!&lt;&gt;"",IF((1+OUT_2_Check!$Q$4)*SUM('O2'!#REF!,'O2'!#REF!,'O2'!#REF!,'O2'!#REF!)&lt;'O2'!#REF!,1,IF((1-OUT_2_Check!$Q$4)*SUM('O2'!#REF!,'O2'!#REF!,'O2'!#REF!,'O2'!#REF!)&gt;'O2'!#REF!,1,0)),IF(SUM('O2'!#REF!,'O2'!#REF!,'O2'!#REF!,'O2'!#REF!)&lt;&gt;0,1,0))</f>
        <v>#REF!</v>
      </c>
      <c r="AA44" s="61">
        <f>+IF('O2'!Y35&lt;&gt;"",IF((1+OUT_2_Check!$Q$4)*SUM('O2'!Y13,'O2'!Y19,'O2'!Y33,'O2'!Y34)&lt;'O2'!Y35,1,IF((1-OUT_2_Check!$Q$4)*SUM('O2'!Y13,'O2'!Y19,'O2'!Y33,'O2'!Y34)&gt;'O2'!Y35,1,0)),IF(SUM('O2'!Y13,'O2'!Y19,'O2'!Y33,'O2'!Y34)&lt;&gt;0,1,0))</f>
        <v>0</v>
      </c>
      <c r="AB44" s="61">
        <f>+IF('O2'!Z35&lt;&gt;"",IF((1+OUT_2_Check!$Q$4)*SUM('O2'!Z13,'O2'!Z19,'O2'!Z33,'O2'!Z34)&lt;'O2'!Z35,1,IF((1-OUT_2_Check!$Q$4)*SUM('O2'!Z13,'O2'!Z19,'O2'!Z33,'O2'!Z34)&gt;'O2'!Z35,1,0)),IF(SUM('O2'!Z13,'O2'!Z19,'O2'!Z33,'O2'!Z34)&lt;&gt;0,1,0))</f>
        <v>0</v>
      </c>
      <c r="AC44" s="61">
        <f>+IF('O2'!AA35&lt;&gt;"",IF((1+OUT_2_Check!$Q$4)*SUM('O2'!AA13,'O2'!AA19,'O2'!AA33,'O2'!AA34)&lt;'O2'!AA35,1,IF((1-OUT_2_Check!$Q$4)*SUM('O2'!AA13,'O2'!AA19,'O2'!AA33,'O2'!AA34)&gt;'O2'!AA35,1,0)),IF(SUM('O2'!AA13,'O2'!AA19,'O2'!AA33,'O2'!AA34)&lt;&gt;0,1,0))</f>
        <v>0</v>
      </c>
      <c r="AD44" s="61">
        <f>+IF('O2'!AB35&lt;&gt;"",IF((1+OUT_2_Check!$Q$4)*SUM('O2'!AB13,'O2'!AB19,'O2'!AB33,'O2'!AB34)&lt;'O2'!AB35,1,IF((1-OUT_2_Check!$Q$4)*SUM('O2'!AB13,'O2'!AB19,'O2'!AB33,'O2'!AB34)&gt;'O2'!AB35,1,0)),IF(SUM('O2'!AB13,'O2'!AB19,'O2'!AB33,'O2'!AB34)&lt;&gt;0,1,0))</f>
        <v>0</v>
      </c>
      <c r="AE44" s="61">
        <f>+IF('O2'!AC35&lt;&gt;"",IF((1+OUT_2_Check!$Q$4)*SUM('O2'!AC13,'O2'!AC19,'O2'!AC33,'O2'!AC34)&lt;'O2'!AC35,1,IF((1-OUT_2_Check!$Q$4)*SUM('O2'!AC13,'O2'!AC19,'O2'!AC33,'O2'!AC34)&gt;'O2'!AC35,1,0)),IF(SUM('O2'!AC13,'O2'!AC19,'O2'!AC33,'O2'!AC34)&lt;&gt;0,1,0))</f>
        <v>0</v>
      </c>
      <c r="AF44" s="61">
        <f>+IF('O2'!AD35&lt;&gt;"",IF((1+OUT_2_Check!$Q$4)*SUM('O2'!AD13,'O2'!AD19,'O2'!AD33,'O2'!AD34)&lt;'O2'!AD35,1,IF((1-OUT_2_Check!$Q$4)*SUM('O2'!AD13,'O2'!AD19,'O2'!AD33,'O2'!AD34)&gt;'O2'!AD35,1,0)),IF(SUM('O2'!AD13,'O2'!AD19,'O2'!AD33,'O2'!AD34)&lt;&gt;0,1,0))</f>
        <v>0</v>
      </c>
      <c r="AG44" s="61">
        <f>+IF('O2'!AE35&lt;&gt;"",IF((1+OUT_2_Check!$Q$4)*SUM('O2'!AE13,'O2'!AE19,'O2'!AE33,'O2'!AE34)&lt;'O2'!AE35,1,IF((1-OUT_2_Check!$Q$4)*SUM('O2'!AE13,'O2'!AE19,'O2'!AE33,'O2'!AE34)&gt;'O2'!AE35,1,0)),IF(SUM('O2'!AE13,'O2'!AE19,'O2'!AE33,'O2'!AE34)&lt;&gt;0,1,0))</f>
        <v>0</v>
      </c>
      <c r="AH44" s="61">
        <f>+IF('O2'!AF35&lt;&gt;"",IF((1+OUT_2_Check!$Q$4)*SUM('O2'!AF13,'O2'!AF19,'O2'!AF33,'O2'!AF34)&lt;'O2'!AF35,1,IF((1-OUT_2_Check!$Q$4)*SUM('O2'!AF13,'O2'!AF19,'O2'!AF33,'O2'!AF34)&gt;'O2'!AF35,1,0)),IF(SUM('O2'!AF13,'O2'!AF19,'O2'!AF33,'O2'!AF34)&lt;&gt;0,1,0))</f>
        <v>0</v>
      </c>
      <c r="AI44" s="61">
        <f>+IF('O2'!AG35&lt;&gt;"",IF((1+OUT_2_Check!$Q$4)*SUM('O2'!AG13,'O2'!AG19,'O2'!AG33,'O2'!AG34)&lt;'O2'!AG35,1,IF((1-OUT_2_Check!$Q$4)*SUM('O2'!AG13,'O2'!AG19,'O2'!AG33,'O2'!AG34)&gt;'O2'!AG35,1,0)),IF(SUM('O2'!AG13,'O2'!AG19,'O2'!AG33,'O2'!AG34)&lt;&gt;0,1,0))</f>
        <v>0</v>
      </c>
      <c r="AJ44" s="61">
        <f>+IF('O2'!AH35&lt;&gt;"",IF((1+OUT_2_Check!$Q$4)*SUM('O2'!AH13,'O2'!AH19,'O2'!AH33,'O2'!AH34)&lt;'O2'!AH35,1,IF((1-OUT_2_Check!$Q$4)*SUM('O2'!AH13,'O2'!AH19,'O2'!AH33,'O2'!AH34)&gt;'O2'!AH35,1,0)),IF(SUM('O2'!AH13,'O2'!AH19,'O2'!AH33,'O2'!AH34)&lt;&gt;0,1,0))</f>
        <v>0</v>
      </c>
      <c r="AK44" s="61">
        <f>+IF('O2'!AI35&lt;&gt;"",IF((1+OUT_2_Check!$Q$4)*SUM('O2'!AI13,'O2'!AI19,'O2'!AI33,'O2'!AI34)&lt;'O2'!AI35,1,IF((1-OUT_2_Check!$Q$4)*SUM('O2'!AI13,'O2'!AI19,'O2'!AI33,'O2'!AI34)&gt;'O2'!AI35,1,0)),IF(SUM('O2'!AI13,'O2'!AI19,'O2'!AI33,'O2'!AI34)&lt;&gt;0,1,0))</f>
        <v>0</v>
      </c>
      <c r="AL44" s="61">
        <f>+IF('O2'!AJ35&lt;&gt;"",IF((1+OUT_2_Check!$Q$4)*SUM('O2'!AJ13,'O2'!AJ19,'O2'!AJ33,'O2'!AJ34)&lt;'O2'!AJ35,1,IF((1-OUT_2_Check!$Q$4)*SUM('O2'!AJ13,'O2'!AJ19,'O2'!AJ33,'O2'!AJ34)&gt;'O2'!AJ35,1,0)),IF(SUM('O2'!AJ13,'O2'!AJ19,'O2'!AJ33,'O2'!AJ34)&lt;&gt;0,1,0))</f>
        <v>0</v>
      </c>
      <c r="AM44" s="61">
        <f>+IF('O2'!AK35&lt;&gt;"",IF((1+OUT_2_Check!$Q$4)*SUM('O2'!AK13,'O2'!AK19,'O2'!AK33,'O2'!AK34)&lt;'O2'!AK35,1,IF((1-OUT_2_Check!$Q$4)*SUM('O2'!AK13,'O2'!AK19,'O2'!AK33,'O2'!AK34)&gt;'O2'!AK35,1,0)),IF(SUM('O2'!AK13,'O2'!AK19,'O2'!AK33,'O2'!AK34)&lt;&gt;0,1,0))</f>
        <v>0</v>
      </c>
      <c r="AN44" s="61" t="e">
        <f>+IF('O2'!#REF!&lt;&gt;"",IF((1+OUT_2_Check!$Q$4)*SUM('O2'!#REF!,'O2'!#REF!,'O2'!#REF!,'O2'!#REF!)&lt;'O2'!#REF!,1,IF((1-OUT_2_Check!$Q$4)*SUM('O2'!#REF!,'O2'!#REF!,'O2'!#REF!,'O2'!#REF!)&gt;'O2'!#REF!,1,0)),IF(SUM('O2'!#REF!,'O2'!#REF!,'O2'!#REF!,'O2'!#REF!)&lt;&gt;0,1,0))</f>
        <v>#REF!</v>
      </c>
      <c r="AO44" s="61" t="e">
        <f>+IF('O2'!#REF!&lt;&gt;"",IF((1+OUT_2_Check!$Q$4)*SUM('O2'!#REF!,'O2'!#REF!,'O2'!#REF!,'O2'!#REF!)&lt;'O2'!#REF!,1,IF((1-OUT_2_Check!$Q$4)*SUM('O2'!#REF!,'O2'!#REF!,'O2'!#REF!,'O2'!#REF!)&gt;'O2'!#REF!,1,0)),IF(SUM('O2'!#REF!,'O2'!#REF!,'O2'!#REF!,'O2'!#REF!)&lt;&gt;0,1,0))</f>
        <v>#REF!</v>
      </c>
      <c r="AP44" s="61">
        <f>+IF('O2'!AL35&lt;&gt;"",IF((1+OUT_2_Check!$Q$4)*SUM('O2'!AL13,'O2'!AL19,'O2'!AL33,'O2'!AL34)&lt;'O2'!AL35,1,IF((1-OUT_2_Check!$Q$4)*SUM('O2'!AL13,'O2'!AL19,'O2'!AL33,'O2'!AL34)&gt;'O2'!AL35,1,0)),IF(SUM('O2'!AL13,'O2'!AL19,'O2'!AL33,'O2'!AL34)&lt;&gt;0,1,0))</f>
        <v>0</v>
      </c>
      <c r="AQ44" s="61">
        <f>+IF('O2'!AM35&lt;&gt;"",IF((1+OUT_2_Check!$Q$4)*SUM('O2'!AM13,'O2'!AM19,'O2'!AM33,'O2'!AM34)&lt;'O2'!AM35,1,IF((1-OUT_2_Check!$Q$4)*SUM('O2'!AM13,'O2'!AM19,'O2'!AM33,'O2'!AM34)&gt;'O2'!AM35,1,0)),IF(SUM('O2'!AM13,'O2'!AM19,'O2'!AM33,'O2'!AM34)&lt;&gt;0,1,0))</f>
        <v>0</v>
      </c>
      <c r="AR44" s="61">
        <f>+IF('O2'!AN35&lt;&gt;"",IF((1+OUT_2_Check!$Q$4)*SUM('O2'!AN13,'O2'!AN19,'O2'!AN33,'O2'!AN34)&lt;'O2'!AN35,1,IF((1-OUT_2_Check!$Q$4)*SUM('O2'!AN13,'O2'!AN19,'O2'!AN33,'O2'!AN34)&gt;'O2'!AN35,1,0)),IF(SUM('O2'!AN13,'O2'!AN19,'O2'!AN33,'O2'!AN34)&lt;&gt;0,1,0))</f>
        <v>0</v>
      </c>
      <c r="AS44" s="61">
        <f>+IF('O2'!AO35&lt;&gt;"",IF((1+OUT_2_Check!$Q$4)*SUM('O2'!AO13,'O2'!AO19,'O2'!AO33,'O2'!AO34)&lt;'O2'!AO35,1,IF((1-OUT_2_Check!$Q$4)*SUM('O2'!AO13,'O2'!AO19,'O2'!AO33,'O2'!AO34)&gt;'O2'!AO35,1,0)),IF(SUM('O2'!AO13,'O2'!AO19,'O2'!AO33,'O2'!AO34)&lt;&gt;0,1,0))</f>
        <v>0</v>
      </c>
      <c r="AT44" s="61">
        <f>+IF('O2'!AP35&lt;&gt;"",IF((1+OUT_2_Check!$Q$4)*SUM('O2'!AP13,'O2'!AP19,'O2'!AP33,'O2'!AP34)&lt;'O2'!AP35,1,IF((1-OUT_2_Check!$Q$4)*SUM('O2'!AP13,'O2'!AP19,'O2'!AP33,'O2'!AP34)&gt;'O2'!AP35,1,0)),IF(SUM('O2'!AP13,'O2'!AP19,'O2'!AP33,'O2'!AP34)&lt;&gt;0,1,0))</f>
        <v>0</v>
      </c>
    </row>
    <row r="45" spans="1:46" s="22" customFormat="1" ht="13.8">
      <c r="A45" s="32"/>
      <c r="B45" s="28"/>
      <c r="C45" s="28"/>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1"/>
      <c r="AS45" s="61"/>
      <c r="AT45" s="61"/>
    </row>
    <row r="46" spans="1:46" s="22" customFormat="1" ht="18" customHeight="1">
      <c r="A46" s="39"/>
      <c r="B46" s="28" t="s">
        <v>23</v>
      </c>
      <c r="C46" s="28"/>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row>
    <row r="47" spans="1:46" s="22" customFormat="1" ht="18" customHeight="1">
      <c r="A47" s="39"/>
      <c r="B47" s="34" t="s">
        <v>99</v>
      </c>
      <c r="C47" s="28"/>
      <c r="D47" s="53"/>
      <c r="E47" s="53"/>
      <c r="F47" s="53"/>
      <c r="G47" s="53"/>
      <c r="H47" s="53"/>
      <c r="I47" s="53"/>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3"/>
    </row>
    <row r="48" spans="1:46" s="22" customFormat="1" ht="18" customHeight="1">
      <c r="A48" s="42"/>
      <c r="B48" s="77" t="s">
        <v>100</v>
      </c>
      <c r="C48" s="44"/>
      <c r="D48" s="57"/>
      <c r="E48" s="57"/>
      <c r="F48" s="57"/>
      <c r="G48" s="57"/>
      <c r="H48" s="57"/>
      <c r="I48" s="57"/>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c r="AN48" s="78"/>
      <c r="AO48" s="78"/>
      <c r="AP48" s="78"/>
      <c r="AQ48" s="78"/>
      <c r="AR48" s="78"/>
      <c r="AS48" s="78"/>
      <c r="AT48" s="57"/>
    </row>
    <row r="49" spans="1:48" s="22" customFormat="1" ht="18" customHeight="1">
      <c r="A49" s="34" t="s">
        <v>56</v>
      </c>
      <c r="B49" s="34"/>
      <c r="C49" s="34"/>
      <c r="AT49" s="79"/>
      <c r="AU49" s="45"/>
    </row>
    <row r="50" spans="1:48" s="22" customFormat="1" ht="18" customHeight="1">
      <c r="A50" s="34" t="s">
        <v>85</v>
      </c>
      <c r="B50" s="34"/>
      <c r="C50" s="34"/>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18"/>
      <c r="AU50" s="45"/>
      <c r="AV50" s="45"/>
    </row>
    <row r="51" spans="1:48" s="22" customFormat="1" ht="18" customHeight="1">
      <c r="A51" s="34" t="s">
        <v>86</v>
      </c>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18"/>
    </row>
    <row r="52" spans="1:48" s="22" customFormat="1" ht="18" customHeight="1">
      <c r="A52" s="34" t="s">
        <v>97</v>
      </c>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5"/>
      <c r="AT52" s="18"/>
    </row>
    <row r="53" spans="1:48" s="79" customFormat="1" ht="18" customHeight="1">
      <c r="A53" s="47"/>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18"/>
    </row>
    <row r="54" spans="1:48" s="18" customFormat="1" ht="18" customHeight="1">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9"/>
    </row>
    <row r="55" spans="1:48" s="18" customFormat="1" ht="18" customHeight="1">
      <c r="A55" s="80"/>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row>
    <row r="56" spans="1:48" s="18" customFormat="1" ht="18" customHeight="1">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row>
    <row r="57" spans="1:48" s="18" customFormat="1" ht="18" customHeight="1">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row>
  </sheetData>
  <mergeCells count="1">
    <mergeCell ref="J12:AS12"/>
  </mergeCells>
  <phoneticPr fontId="0" type="noConversion"/>
  <pageMargins left="0.75" right="0.75" top="1" bottom="1" header="0.5" footer="0.5"/>
  <pageSetup paperSize="9" scale="1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outlinePr summaryBelow="0" summaryRight="0"/>
    <pageSetUpPr fitToPage="1"/>
  </sheetPr>
  <dimension ref="A1:AR40"/>
  <sheetViews>
    <sheetView showGridLines="0" view="pageBreakPreview" zoomScale="85" zoomScaleNormal="100" zoomScaleSheetLayoutView="85" workbookViewId="0">
      <selection sqref="A1:XFD1048576"/>
    </sheetView>
  </sheetViews>
  <sheetFormatPr defaultColWidth="0" defaultRowHeight="13.8"/>
  <cols>
    <col min="1" max="1" width="10.875" style="330" customWidth="1"/>
    <col min="2" max="2" width="48.875" style="331" customWidth="1"/>
    <col min="3" max="3" width="11.625" style="330" customWidth="1"/>
    <col min="4" max="4" width="14" style="330" customWidth="1"/>
    <col min="5" max="5" width="15.125" style="330" customWidth="1"/>
    <col min="6" max="6" width="13.75" style="330" customWidth="1"/>
    <col min="7" max="13" width="11.625" style="330" customWidth="1"/>
    <col min="14" max="14" width="13.125" style="368" customWidth="1"/>
    <col min="15" max="16" width="9.125" style="330" customWidth="1"/>
    <col min="17" max="16384" width="0" style="330" hidden="1"/>
  </cols>
  <sheetData>
    <row r="1" spans="1:44" s="294" customFormat="1" ht="19.5" customHeight="1">
      <c r="A1" s="230" t="s">
        <v>178</v>
      </c>
      <c r="B1" s="346"/>
      <c r="C1" s="347"/>
      <c r="D1" s="347"/>
      <c r="E1" s="347"/>
      <c r="F1" s="347"/>
      <c r="G1" s="347"/>
      <c r="H1" s="347"/>
      <c r="I1" s="347"/>
      <c r="M1" s="240"/>
    </row>
    <row r="2" spans="1:44" s="296" customFormat="1" ht="20.100000000000001" customHeight="1">
      <c r="B2" s="251" t="s">
        <v>181</v>
      </c>
      <c r="C2" s="251"/>
      <c r="D2" s="251"/>
      <c r="E2" s="251"/>
      <c r="F2" s="251"/>
      <c r="G2" s="251"/>
      <c r="H2" s="251"/>
      <c r="I2" s="251"/>
      <c r="J2" s="251"/>
      <c r="K2" s="251"/>
      <c r="L2" s="251"/>
      <c r="M2" s="251"/>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228"/>
      <c r="AR2" s="228"/>
    </row>
    <row r="3" spans="1:44" s="296" customFormat="1" ht="20.100000000000001" customHeight="1">
      <c r="B3" s="216"/>
      <c r="C3" s="218"/>
      <c r="D3" s="218"/>
      <c r="E3" s="216"/>
      <c r="F3" s="216"/>
      <c r="G3" s="216"/>
      <c r="H3" s="216"/>
      <c r="I3" s="216"/>
      <c r="J3" s="216"/>
      <c r="K3" s="216"/>
      <c r="L3" s="216"/>
      <c r="M3" s="216"/>
      <c r="N3" s="216"/>
    </row>
    <row r="4" spans="1:44" s="296" customFormat="1" ht="20.100000000000001" customHeight="1">
      <c r="B4" s="250"/>
      <c r="C4" s="250"/>
      <c r="D4" s="250"/>
      <c r="E4" s="250"/>
      <c r="F4" s="250"/>
      <c r="G4" s="250"/>
      <c r="H4" s="250"/>
      <c r="I4" s="250"/>
      <c r="J4" s="250"/>
      <c r="K4" s="250"/>
      <c r="L4" s="250"/>
      <c r="M4" s="250"/>
      <c r="N4" s="250"/>
    </row>
    <row r="5" spans="1:44" s="296" customFormat="1" ht="20.100000000000001" customHeight="1">
      <c r="B5" s="215"/>
      <c r="C5" s="215"/>
      <c r="D5" s="219"/>
      <c r="E5" s="216"/>
      <c r="F5" s="216"/>
      <c r="G5" s="216"/>
      <c r="H5" s="216"/>
      <c r="I5" s="216"/>
      <c r="J5" s="216"/>
      <c r="K5" s="216"/>
      <c r="L5" s="216"/>
      <c r="M5" s="216"/>
      <c r="N5" s="216"/>
    </row>
    <row r="6" spans="1:44" s="294" customFormat="1" ht="37.5" customHeight="1">
      <c r="A6" s="266" t="s">
        <v>234</v>
      </c>
      <c r="B6" s="266"/>
      <c r="C6" s="336"/>
      <c r="D6" s="336"/>
      <c r="E6" s="348"/>
      <c r="F6" s="348"/>
      <c r="G6" s="348"/>
      <c r="H6" s="236"/>
      <c r="I6" s="236"/>
      <c r="J6" s="336"/>
      <c r="K6" s="336"/>
      <c r="L6" s="336"/>
      <c r="M6" s="336"/>
      <c r="N6" s="336"/>
    </row>
    <row r="7" spans="1:44" s="301" customFormat="1" ht="26.4">
      <c r="A7" s="267" t="s">
        <v>180</v>
      </c>
      <c r="B7" s="349" t="s">
        <v>3</v>
      </c>
      <c r="C7" s="350" t="s">
        <v>28</v>
      </c>
      <c r="D7" s="351"/>
      <c r="E7" s="351"/>
      <c r="F7" s="351"/>
      <c r="G7" s="351"/>
      <c r="H7" s="352"/>
      <c r="I7" s="353"/>
      <c r="J7" s="354" t="s">
        <v>29</v>
      </c>
      <c r="K7" s="354" t="s">
        <v>30</v>
      </c>
      <c r="L7" s="354" t="s">
        <v>31</v>
      </c>
      <c r="M7" s="354" t="s">
        <v>30</v>
      </c>
      <c r="N7" s="310"/>
    </row>
    <row r="8" spans="1:44" s="301" customFormat="1" ht="31.2">
      <c r="A8" s="268"/>
      <c r="B8" s="298"/>
      <c r="C8" s="355" t="s">
        <v>32</v>
      </c>
      <c r="D8" s="356" t="s">
        <v>87</v>
      </c>
      <c r="E8" s="356" t="s">
        <v>88</v>
      </c>
      <c r="F8" s="356" t="s">
        <v>123</v>
      </c>
      <c r="G8" s="356" t="s">
        <v>55</v>
      </c>
      <c r="H8" s="357" t="s">
        <v>215</v>
      </c>
      <c r="I8" s="355" t="s">
        <v>33</v>
      </c>
      <c r="J8" s="358" t="s">
        <v>34</v>
      </c>
      <c r="K8" s="358" t="s">
        <v>35</v>
      </c>
      <c r="L8" s="358" t="s">
        <v>216</v>
      </c>
      <c r="M8" s="358" t="s">
        <v>217</v>
      </c>
      <c r="N8" s="310"/>
    </row>
    <row r="9" spans="1:44" s="304" customFormat="1">
      <c r="A9" s="243" t="s">
        <v>151</v>
      </c>
      <c r="B9" s="359" t="s">
        <v>37</v>
      </c>
      <c r="C9" s="303"/>
      <c r="D9" s="303"/>
      <c r="E9" s="303"/>
      <c r="F9" s="303"/>
      <c r="G9" s="303"/>
      <c r="H9" s="303"/>
      <c r="I9" s="303"/>
      <c r="J9" s="303"/>
      <c r="K9" s="303"/>
      <c r="L9" s="303"/>
      <c r="M9" s="303"/>
      <c r="N9" s="318"/>
    </row>
    <row r="10" spans="1:44" s="301" customFormat="1">
      <c r="A10" s="243" t="s">
        <v>152</v>
      </c>
      <c r="B10" s="305" t="s">
        <v>105</v>
      </c>
      <c r="C10" s="360"/>
      <c r="D10" s="360"/>
      <c r="E10" s="360"/>
      <c r="F10" s="360"/>
      <c r="G10" s="360"/>
      <c r="H10" s="360"/>
      <c r="I10" s="361"/>
      <c r="J10" s="303"/>
      <c r="K10" s="303"/>
      <c r="L10" s="360"/>
      <c r="M10" s="360"/>
      <c r="N10" s="310"/>
    </row>
    <row r="11" spans="1:44" s="301" customFormat="1">
      <c r="A11" s="243" t="s">
        <v>153</v>
      </c>
      <c r="B11" s="305" t="s">
        <v>106</v>
      </c>
      <c r="C11" s="360"/>
      <c r="D11" s="360"/>
      <c r="E11" s="360"/>
      <c r="F11" s="360"/>
      <c r="G11" s="360"/>
      <c r="H11" s="360"/>
      <c r="I11" s="361"/>
      <c r="J11" s="303"/>
      <c r="K11" s="303"/>
      <c r="L11" s="360"/>
      <c r="M11" s="360"/>
      <c r="N11" s="310"/>
    </row>
    <row r="12" spans="1:44" s="301" customFormat="1">
      <c r="A12" s="243" t="s">
        <v>154</v>
      </c>
      <c r="B12" s="241" t="s">
        <v>220</v>
      </c>
      <c r="C12" s="362"/>
      <c r="D12" s="362"/>
      <c r="E12" s="362"/>
      <c r="F12" s="362"/>
      <c r="G12" s="362"/>
      <c r="H12" s="362"/>
      <c r="I12" s="361"/>
      <c r="J12" s="303"/>
      <c r="K12" s="303"/>
      <c r="L12" s="362"/>
      <c r="M12" s="362"/>
      <c r="N12" s="310"/>
    </row>
    <row r="13" spans="1:44" s="301" customFormat="1">
      <c r="A13" s="243" t="s">
        <v>155</v>
      </c>
      <c r="B13" s="305" t="s">
        <v>107</v>
      </c>
      <c r="C13" s="360"/>
      <c r="D13" s="360"/>
      <c r="E13" s="360"/>
      <c r="F13" s="360"/>
      <c r="G13" s="360"/>
      <c r="H13" s="360"/>
      <c r="I13" s="361"/>
      <c r="J13" s="303"/>
      <c r="K13" s="303"/>
      <c r="L13" s="360"/>
      <c r="M13" s="360"/>
      <c r="N13" s="310"/>
    </row>
    <row r="14" spans="1:44" s="301" customFormat="1">
      <c r="A14" s="243" t="s">
        <v>156</v>
      </c>
      <c r="B14" s="312" t="s">
        <v>10</v>
      </c>
      <c r="C14" s="361"/>
      <c r="D14" s="361"/>
      <c r="E14" s="361"/>
      <c r="F14" s="361"/>
      <c r="G14" s="361"/>
      <c r="H14" s="361"/>
      <c r="I14" s="361"/>
      <c r="J14" s="363"/>
      <c r="K14" s="363"/>
      <c r="L14" s="361"/>
      <c r="M14" s="361"/>
      <c r="N14" s="310"/>
    </row>
    <row r="15" spans="1:44" s="304" customFormat="1">
      <c r="A15" s="243" t="s">
        <v>157</v>
      </c>
      <c r="B15" s="317" t="s">
        <v>17</v>
      </c>
      <c r="C15" s="303"/>
      <c r="D15" s="303"/>
      <c r="E15" s="303"/>
      <c r="F15" s="303"/>
      <c r="G15" s="303"/>
      <c r="H15" s="303"/>
      <c r="I15" s="303"/>
      <c r="J15" s="303"/>
      <c r="K15" s="303"/>
      <c r="L15" s="303"/>
      <c r="M15" s="303"/>
      <c r="N15" s="364"/>
    </row>
    <row r="16" spans="1:44" s="304" customFormat="1">
      <c r="A16" s="243" t="s">
        <v>158</v>
      </c>
      <c r="B16" s="317" t="s">
        <v>11</v>
      </c>
      <c r="C16" s="303"/>
      <c r="D16" s="303"/>
      <c r="E16" s="303"/>
      <c r="F16" s="303"/>
      <c r="G16" s="303"/>
      <c r="H16" s="303"/>
      <c r="I16" s="303"/>
      <c r="J16" s="303"/>
      <c r="K16" s="303"/>
      <c r="L16" s="303"/>
      <c r="M16" s="303"/>
      <c r="N16" s="318"/>
    </row>
    <row r="17" spans="1:14" s="301" customFormat="1">
      <c r="A17" s="243" t="s">
        <v>159</v>
      </c>
      <c r="B17" s="305" t="s">
        <v>105</v>
      </c>
      <c r="C17" s="360"/>
      <c r="D17" s="360"/>
      <c r="E17" s="360"/>
      <c r="F17" s="360"/>
      <c r="G17" s="360"/>
      <c r="H17" s="360"/>
      <c r="I17" s="361"/>
      <c r="J17" s="303"/>
      <c r="K17" s="303"/>
      <c r="L17" s="360"/>
      <c r="M17" s="360"/>
      <c r="N17" s="310"/>
    </row>
    <row r="18" spans="1:14" s="301" customFormat="1">
      <c r="A18" s="243" t="s">
        <v>160</v>
      </c>
      <c r="B18" s="305" t="s">
        <v>106</v>
      </c>
      <c r="C18" s="360"/>
      <c r="D18" s="360"/>
      <c r="E18" s="360"/>
      <c r="F18" s="360"/>
      <c r="G18" s="360"/>
      <c r="H18" s="360"/>
      <c r="I18" s="361"/>
      <c r="J18" s="303"/>
      <c r="K18" s="303"/>
      <c r="L18" s="360"/>
      <c r="M18" s="360"/>
      <c r="N18" s="310"/>
    </row>
    <row r="19" spans="1:14" s="301" customFormat="1">
      <c r="A19" s="243" t="s">
        <v>161</v>
      </c>
      <c r="B19" s="241" t="s">
        <v>220</v>
      </c>
      <c r="C19" s="362"/>
      <c r="D19" s="362"/>
      <c r="E19" s="362"/>
      <c r="F19" s="362"/>
      <c r="G19" s="362"/>
      <c r="H19" s="362"/>
      <c r="I19" s="361"/>
      <c r="J19" s="303"/>
      <c r="K19" s="303"/>
      <c r="L19" s="362"/>
      <c r="M19" s="362"/>
      <c r="N19" s="310"/>
    </row>
    <row r="20" spans="1:14" s="301" customFormat="1">
      <c r="A20" s="243" t="s">
        <v>162</v>
      </c>
      <c r="B20" s="305" t="s">
        <v>107</v>
      </c>
      <c r="C20" s="360"/>
      <c r="D20" s="360"/>
      <c r="E20" s="360"/>
      <c r="F20" s="360"/>
      <c r="G20" s="360"/>
      <c r="H20" s="360"/>
      <c r="I20" s="361"/>
      <c r="J20" s="303"/>
      <c r="K20" s="303"/>
      <c r="L20" s="360"/>
      <c r="M20" s="360"/>
      <c r="N20" s="310"/>
    </row>
    <row r="21" spans="1:14" s="301" customFormat="1">
      <c r="A21" s="243" t="s">
        <v>163</v>
      </c>
      <c r="B21" s="312" t="s">
        <v>10</v>
      </c>
      <c r="C21" s="361"/>
      <c r="D21" s="361"/>
      <c r="E21" s="361"/>
      <c r="F21" s="361"/>
      <c r="G21" s="361"/>
      <c r="H21" s="361"/>
      <c r="I21" s="361"/>
      <c r="J21" s="363"/>
      <c r="K21" s="363"/>
      <c r="L21" s="361"/>
      <c r="M21" s="361"/>
      <c r="N21" s="310"/>
    </row>
    <row r="22" spans="1:14" s="304" customFormat="1">
      <c r="A22" s="243" t="s">
        <v>164</v>
      </c>
      <c r="B22" s="317" t="s">
        <v>12</v>
      </c>
      <c r="C22" s="303"/>
      <c r="D22" s="303"/>
      <c r="E22" s="303"/>
      <c r="F22" s="303"/>
      <c r="G22" s="303"/>
      <c r="H22" s="303"/>
      <c r="I22" s="303"/>
      <c r="J22" s="303"/>
      <c r="K22" s="303"/>
      <c r="L22" s="303"/>
      <c r="M22" s="303"/>
      <c r="N22" s="318"/>
    </row>
    <row r="23" spans="1:14" s="301" customFormat="1">
      <c r="A23" s="243" t="s">
        <v>165</v>
      </c>
      <c r="B23" s="305" t="s">
        <v>105</v>
      </c>
      <c r="C23" s="360"/>
      <c r="D23" s="360"/>
      <c r="E23" s="360"/>
      <c r="F23" s="360"/>
      <c r="G23" s="360"/>
      <c r="H23" s="360"/>
      <c r="I23" s="361"/>
      <c r="J23" s="303"/>
      <c r="K23" s="303"/>
      <c r="L23" s="360"/>
      <c r="M23" s="360"/>
      <c r="N23" s="310"/>
    </row>
    <row r="24" spans="1:14" s="301" customFormat="1">
      <c r="A24" s="243" t="s">
        <v>166</v>
      </c>
      <c r="B24" s="305" t="s">
        <v>106</v>
      </c>
      <c r="C24" s="360"/>
      <c r="D24" s="360"/>
      <c r="E24" s="360"/>
      <c r="F24" s="360"/>
      <c r="G24" s="360"/>
      <c r="H24" s="360"/>
      <c r="I24" s="361"/>
      <c r="J24" s="303"/>
      <c r="K24" s="303"/>
      <c r="L24" s="360"/>
      <c r="M24" s="360"/>
      <c r="N24" s="310"/>
    </row>
    <row r="25" spans="1:14" s="301" customFormat="1">
      <c r="A25" s="243" t="s">
        <v>167</v>
      </c>
      <c r="B25" s="241" t="s">
        <v>220</v>
      </c>
      <c r="C25" s="362"/>
      <c r="D25" s="362"/>
      <c r="E25" s="362"/>
      <c r="F25" s="362"/>
      <c r="G25" s="362"/>
      <c r="H25" s="362"/>
      <c r="I25" s="361"/>
      <c r="J25" s="303"/>
      <c r="K25" s="303"/>
      <c r="L25" s="362"/>
      <c r="M25" s="362"/>
      <c r="N25" s="310"/>
    </row>
    <row r="26" spans="1:14" s="301" customFormat="1">
      <c r="A26" s="243" t="s">
        <v>168</v>
      </c>
      <c r="B26" s="305" t="s">
        <v>107</v>
      </c>
      <c r="C26" s="360"/>
      <c r="D26" s="360"/>
      <c r="E26" s="360"/>
      <c r="F26" s="360"/>
      <c r="G26" s="360"/>
      <c r="H26" s="360"/>
      <c r="I26" s="361"/>
      <c r="J26" s="303"/>
      <c r="K26" s="303"/>
      <c r="L26" s="360"/>
      <c r="M26" s="360"/>
      <c r="N26" s="310"/>
    </row>
    <row r="27" spans="1:14" s="301" customFormat="1">
      <c r="A27" s="243" t="s">
        <v>169</v>
      </c>
      <c r="B27" s="365" t="s">
        <v>10</v>
      </c>
      <c r="C27" s="361"/>
      <c r="D27" s="361"/>
      <c r="E27" s="361"/>
      <c r="F27" s="361"/>
      <c r="G27" s="361"/>
      <c r="H27" s="361"/>
      <c r="I27" s="361"/>
      <c r="J27" s="363"/>
      <c r="K27" s="363"/>
      <c r="L27" s="361"/>
      <c r="M27" s="361"/>
      <c r="N27" s="310"/>
    </row>
    <row r="28" spans="1:14" s="301" customFormat="1">
      <c r="A28" s="243" t="s">
        <v>170</v>
      </c>
      <c r="B28" s="365" t="s">
        <v>13</v>
      </c>
      <c r="C28" s="361"/>
      <c r="D28" s="361"/>
      <c r="E28" s="361"/>
      <c r="F28" s="361"/>
      <c r="G28" s="361"/>
      <c r="H28" s="361"/>
      <c r="I28" s="361"/>
      <c r="J28" s="361"/>
      <c r="K28" s="361"/>
      <c r="L28" s="361"/>
      <c r="M28" s="361"/>
      <c r="N28" s="310"/>
    </row>
    <row r="29" spans="1:14" s="301" customFormat="1">
      <c r="A29" s="243" t="s">
        <v>171</v>
      </c>
      <c r="B29" s="317" t="s">
        <v>18</v>
      </c>
      <c r="C29" s="361"/>
      <c r="D29" s="361"/>
      <c r="E29" s="361"/>
      <c r="F29" s="361"/>
      <c r="G29" s="361"/>
      <c r="H29" s="361"/>
      <c r="I29" s="361"/>
      <c r="J29" s="361"/>
      <c r="K29" s="361"/>
      <c r="L29" s="361"/>
      <c r="M29" s="361"/>
      <c r="N29" s="310"/>
    </row>
    <row r="30" spans="1:14" s="304" customFormat="1">
      <c r="A30" s="243" t="s">
        <v>172</v>
      </c>
      <c r="B30" s="317" t="s">
        <v>23</v>
      </c>
      <c r="C30" s="366"/>
      <c r="D30" s="366"/>
      <c r="E30" s="366"/>
      <c r="F30" s="366"/>
      <c r="G30" s="366"/>
      <c r="H30" s="366"/>
      <c r="I30" s="366"/>
      <c r="J30" s="366"/>
      <c r="K30" s="366"/>
      <c r="L30" s="366"/>
      <c r="M30" s="366"/>
      <c r="N30" s="318"/>
    </row>
    <row r="31" spans="1:14" s="301" customFormat="1">
      <c r="A31" s="243" t="s">
        <v>173</v>
      </c>
      <c r="B31" s="305" t="s">
        <v>89</v>
      </c>
      <c r="C31" s="360"/>
      <c r="D31" s="360"/>
      <c r="E31" s="360"/>
      <c r="F31" s="360"/>
      <c r="G31" s="360"/>
      <c r="H31" s="360"/>
      <c r="I31" s="361"/>
      <c r="J31" s="360"/>
      <c r="K31" s="360"/>
      <c r="L31" s="360"/>
      <c r="M31" s="360"/>
      <c r="N31" s="309"/>
    </row>
    <row r="32" spans="1:14" s="301" customFormat="1">
      <c r="A32" s="243" t="s">
        <v>174</v>
      </c>
      <c r="B32" s="305" t="s">
        <v>90</v>
      </c>
      <c r="C32" s="360"/>
      <c r="D32" s="360"/>
      <c r="E32" s="360"/>
      <c r="F32" s="360"/>
      <c r="G32" s="360"/>
      <c r="H32" s="360"/>
      <c r="I32" s="361"/>
      <c r="J32" s="360"/>
      <c r="K32" s="360"/>
      <c r="L32" s="360"/>
      <c r="M32" s="360"/>
      <c r="N32" s="310"/>
    </row>
    <row r="33" spans="2:42" s="301" customFormat="1" ht="15.6">
      <c r="B33" s="265" t="s">
        <v>196</v>
      </c>
      <c r="C33" s="265"/>
      <c r="D33" s="265"/>
      <c r="E33" s="265"/>
      <c r="F33" s="265"/>
      <c r="G33" s="265"/>
      <c r="H33" s="265"/>
      <c r="I33" s="329"/>
      <c r="J33" s="329"/>
      <c r="K33" s="329"/>
      <c r="L33" s="329"/>
      <c r="N33" s="310"/>
    </row>
    <row r="34" spans="2:42" s="301" customFormat="1" ht="15.6">
      <c r="B34" s="265" t="s">
        <v>231</v>
      </c>
      <c r="C34" s="265"/>
      <c r="D34" s="265"/>
      <c r="E34" s="265"/>
      <c r="F34" s="265"/>
      <c r="G34" s="265"/>
      <c r="H34" s="265"/>
      <c r="I34" s="265"/>
      <c r="J34" s="265"/>
      <c r="K34" s="329"/>
      <c r="L34" s="329"/>
      <c r="N34" s="310"/>
    </row>
    <row r="35" spans="2:42" s="301" customFormat="1" ht="15.6">
      <c r="B35" s="244" t="s">
        <v>197</v>
      </c>
      <c r="D35" s="329"/>
      <c r="E35" s="329"/>
      <c r="F35" s="329"/>
      <c r="G35" s="329"/>
      <c r="H35" s="329"/>
      <c r="I35" s="329"/>
      <c r="J35" s="329"/>
      <c r="K35" s="329"/>
      <c r="L35" s="329"/>
      <c r="N35" s="310"/>
    </row>
    <row r="36" spans="2:42" s="301" customFormat="1" ht="15.6">
      <c r="B36" s="269" t="s">
        <v>198</v>
      </c>
      <c r="C36" s="269"/>
      <c r="D36" s="269"/>
      <c r="E36" s="269"/>
      <c r="F36" s="329"/>
      <c r="G36" s="329"/>
      <c r="H36" s="329"/>
      <c r="I36" s="329"/>
      <c r="J36" s="329"/>
      <c r="K36" s="329"/>
      <c r="L36" s="329"/>
      <c r="N36" s="310"/>
    </row>
    <row r="37" spans="2:42" s="301" customFormat="1" ht="15.6">
      <c r="B37" s="367" t="s">
        <v>199</v>
      </c>
      <c r="D37" s="329"/>
      <c r="E37" s="329"/>
      <c r="F37" s="329"/>
      <c r="G37" s="329"/>
      <c r="H37" s="329"/>
      <c r="I37" s="329"/>
      <c r="J37" s="329"/>
      <c r="K37" s="329"/>
      <c r="L37" s="329"/>
      <c r="N37" s="310"/>
    </row>
    <row r="38" spans="2:42" s="301" customFormat="1" ht="15.6">
      <c r="B38" s="265" t="s">
        <v>200</v>
      </c>
      <c r="C38" s="265"/>
      <c r="D38" s="265"/>
      <c r="E38" s="265"/>
      <c r="F38" s="265"/>
      <c r="G38" s="329"/>
      <c r="H38" s="329"/>
      <c r="I38" s="329"/>
      <c r="J38" s="329"/>
      <c r="K38" s="329"/>
      <c r="L38" s="329"/>
      <c r="N38" s="310"/>
    </row>
    <row r="39" spans="2:42" s="301" customFormat="1" ht="18" customHeight="1">
      <c r="B39" s="328"/>
      <c r="D39" s="329"/>
      <c r="E39" s="329"/>
      <c r="F39" s="329"/>
      <c r="G39" s="329"/>
      <c r="H39" s="329"/>
      <c r="I39" s="329"/>
      <c r="J39" s="329"/>
      <c r="K39" s="329"/>
      <c r="L39" s="329"/>
      <c r="N39" s="310"/>
    </row>
    <row r="40" spans="2:42" s="301" customFormat="1" ht="18" customHeight="1">
      <c r="B40" s="328"/>
      <c r="D40" s="329"/>
      <c r="E40" s="329"/>
      <c r="F40" s="329"/>
      <c r="G40" s="329"/>
      <c r="H40" s="329"/>
      <c r="I40" s="329"/>
      <c r="J40" s="329"/>
      <c r="K40" s="329"/>
      <c r="L40" s="329"/>
      <c r="M40" s="329"/>
      <c r="N40" s="329"/>
      <c r="O40" s="329"/>
      <c r="P40" s="329"/>
      <c r="Q40" s="329"/>
      <c r="R40" s="329"/>
      <c r="S40" s="329"/>
      <c r="T40" s="329"/>
      <c r="U40" s="329"/>
      <c r="V40" s="329"/>
      <c r="W40" s="329"/>
      <c r="X40" s="329"/>
      <c r="Y40" s="329"/>
      <c r="Z40" s="329"/>
      <c r="AA40" s="329"/>
      <c r="AB40" s="329"/>
      <c r="AC40" s="329"/>
      <c r="AD40" s="329"/>
      <c r="AE40" s="329"/>
      <c r="AF40" s="329"/>
      <c r="AG40" s="329"/>
      <c r="AH40" s="329"/>
      <c r="AI40" s="329"/>
      <c r="AJ40" s="329"/>
      <c r="AK40" s="329"/>
      <c r="AL40" s="329"/>
      <c r="AM40" s="329"/>
      <c r="AN40" s="329"/>
      <c r="AO40" s="329"/>
      <c r="AP40" s="329"/>
    </row>
  </sheetData>
  <sheetProtection formatCells="0" formatColumns="0" formatRows="0"/>
  <mergeCells count="10">
    <mergeCell ref="B2:M2"/>
    <mergeCell ref="A7:A8"/>
    <mergeCell ref="C7:H7"/>
    <mergeCell ref="B34:J34"/>
    <mergeCell ref="B36:E36"/>
    <mergeCell ref="B38:F38"/>
    <mergeCell ref="B4:N4"/>
    <mergeCell ref="E6:G6"/>
    <mergeCell ref="A6:B6"/>
    <mergeCell ref="B33:H33"/>
  </mergeCells>
  <phoneticPr fontId="0" type="noConversion"/>
  <conditionalFormatting sqref="C9:M29 C31:M32">
    <cfRule type="expression" dxfId="2" priority="13" stopIfTrue="1">
      <formula>AND(C9&lt;&gt;"",OR(C9&lt;0,NOT(ISNUMBER(C9))))</formula>
    </cfRule>
  </conditionalFormatting>
  <pageMargins left="0.74803149606299213" right="0.74803149606299213" top="0.98425196850393704" bottom="0.98425196850393704" header="0.51181102362204722" footer="0.51181102362204722"/>
  <pageSetup paperSize="9" scale="4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indexed="43"/>
    <pageSetUpPr fitToPage="1"/>
  </sheetPr>
  <dimension ref="A1:P46"/>
  <sheetViews>
    <sheetView zoomScale="60" zoomScaleNormal="75" workbookViewId="0">
      <pane xSplit="3" ySplit="14" topLeftCell="D15" activePane="bottomRight" state="frozen"/>
      <selection activeCell="AS48" sqref="AS48"/>
      <selection pane="topRight" activeCell="AS48" sqref="AS48"/>
      <selection pane="bottomLeft" activeCell="AS48" sqref="AS48"/>
      <selection pane="bottomRight" activeCell="M34" sqref="M34"/>
    </sheetView>
  </sheetViews>
  <sheetFormatPr defaultColWidth="9.125" defaultRowHeight="11.4"/>
  <cols>
    <col min="1" max="1" width="2.375" style="49" customWidth="1"/>
    <col min="2" max="2" width="9.125" style="49"/>
    <col min="3" max="3" width="28.375" style="49" customWidth="1"/>
    <col min="4" max="4" width="9.125" style="49"/>
    <col min="5" max="5" width="13.875" style="49" customWidth="1"/>
    <col min="6" max="6" width="16.25" style="49" customWidth="1"/>
    <col min="7" max="7" width="13.875" style="49" customWidth="1"/>
    <col min="8" max="10" width="9.125" style="49"/>
    <col min="11" max="11" width="13.125" style="49" customWidth="1"/>
    <col min="12" max="12" width="10.875" style="49" customWidth="1"/>
    <col min="13" max="13" width="9.125" style="49"/>
    <col min="14" max="14" width="15.625" style="49" bestFit="1" customWidth="1"/>
    <col min="15" max="16384" width="9.125" style="49"/>
  </cols>
  <sheetData>
    <row r="1" spans="1:16" s="5" customFormat="1" ht="18" customHeight="1">
      <c r="A1" s="1" t="s">
        <v>27</v>
      </c>
      <c r="B1" s="2"/>
      <c r="C1" s="2"/>
      <c r="D1" s="3"/>
      <c r="E1" s="3"/>
      <c r="F1" s="3"/>
      <c r="G1" s="3"/>
      <c r="H1" s="3"/>
      <c r="I1" s="3"/>
      <c r="J1" s="3"/>
      <c r="K1" s="3"/>
      <c r="L1" s="3"/>
      <c r="M1" s="3"/>
      <c r="N1" s="3"/>
      <c r="O1" s="4"/>
      <c r="P1" s="4"/>
    </row>
    <row r="2" spans="1:16" s="5" customFormat="1" ht="18" customHeight="1">
      <c r="A2" s="6"/>
      <c r="B2" s="7"/>
      <c r="C2" s="7"/>
      <c r="D2" s="8"/>
      <c r="E2" s="9"/>
      <c r="F2" s="8"/>
      <c r="G2" s="8"/>
      <c r="H2" s="8"/>
      <c r="I2" s="8"/>
      <c r="J2" s="8"/>
      <c r="K2" s="8"/>
      <c r="L2" s="8"/>
      <c r="M2" s="8"/>
      <c r="N2" s="8"/>
      <c r="O2" s="8"/>
      <c r="P2" s="10"/>
    </row>
    <row r="3" spans="1:16" s="5" customFormat="1" ht="18" customHeight="1" thickBot="1">
      <c r="A3" s="7"/>
      <c r="B3" s="11" t="s">
        <v>0</v>
      </c>
      <c r="C3" s="11"/>
      <c r="D3" s="8"/>
      <c r="E3" s="8"/>
      <c r="F3" s="8"/>
      <c r="G3" s="8"/>
      <c r="H3" s="8"/>
      <c r="I3" s="8"/>
      <c r="J3" s="8"/>
      <c r="K3" s="8"/>
      <c r="L3" s="8"/>
      <c r="M3" s="8"/>
      <c r="N3" s="8"/>
      <c r="O3" s="8"/>
      <c r="P3" s="12"/>
    </row>
    <row r="4" spans="1:16" s="5" customFormat="1" ht="18" customHeight="1" thickBot="1">
      <c r="A4" s="7"/>
      <c r="B4" s="11" t="s">
        <v>1</v>
      </c>
      <c r="C4" s="11"/>
      <c r="D4" s="8"/>
      <c r="E4" s="8"/>
      <c r="F4" s="8"/>
      <c r="G4" s="8"/>
      <c r="H4" s="8"/>
      <c r="I4" s="8"/>
      <c r="J4" s="8"/>
      <c r="K4" s="8"/>
      <c r="L4" s="8"/>
      <c r="M4" s="8"/>
      <c r="N4" s="50" t="s">
        <v>108</v>
      </c>
      <c r="O4" s="51">
        <v>5.0000000000000001E-3</v>
      </c>
      <c r="P4" s="12"/>
    </row>
    <row r="5" spans="1:16" s="5" customFormat="1" ht="18" customHeight="1">
      <c r="A5" s="6"/>
      <c r="B5" s="7"/>
      <c r="C5" s="7"/>
      <c r="D5" s="8"/>
      <c r="E5" s="8"/>
      <c r="F5" s="8"/>
      <c r="G5" s="8"/>
      <c r="H5" s="8"/>
      <c r="I5" s="8"/>
      <c r="J5" s="8"/>
      <c r="K5" s="8"/>
      <c r="L5" s="8"/>
      <c r="M5" s="8"/>
      <c r="N5" s="8"/>
      <c r="O5" s="8"/>
      <c r="P5" s="12"/>
    </row>
    <row r="6" spans="1:16" s="5" customFormat="1" ht="18" customHeight="1">
      <c r="A6" s="11"/>
      <c r="B6" s="11" t="s">
        <v>59</v>
      </c>
      <c r="C6" s="11"/>
      <c r="D6" s="8"/>
      <c r="E6" s="8"/>
      <c r="F6" s="8"/>
      <c r="G6" s="8"/>
      <c r="H6" s="8"/>
      <c r="I6" s="8"/>
      <c r="J6" s="8"/>
      <c r="K6" s="8"/>
      <c r="L6" s="8"/>
      <c r="M6" s="8"/>
      <c r="N6" s="8"/>
      <c r="O6" s="8"/>
      <c r="P6" s="12"/>
    </row>
    <row r="7" spans="1:16" s="5" customFormat="1" ht="18" customHeight="1">
      <c r="A7" s="11"/>
      <c r="B7" s="11" t="s">
        <v>103</v>
      </c>
      <c r="C7" s="11"/>
      <c r="D7" s="8"/>
      <c r="E7" s="8"/>
      <c r="F7" s="8"/>
      <c r="G7" s="8"/>
      <c r="H7" s="8"/>
      <c r="I7" s="8"/>
      <c r="J7" s="8"/>
      <c r="K7" s="8"/>
      <c r="L7" s="8"/>
      <c r="M7" s="8"/>
      <c r="N7" s="8"/>
      <c r="O7" s="8"/>
      <c r="P7" s="12"/>
    </row>
    <row r="8" spans="1:16" s="5" customFormat="1" ht="18" customHeight="1">
      <c r="A8" s="11"/>
      <c r="B8" s="13" t="s">
        <v>2</v>
      </c>
      <c r="C8" s="13"/>
      <c r="D8" s="8"/>
      <c r="E8" s="8"/>
      <c r="F8" s="8"/>
      <c r="G8" s="8"/>
      <c r="H8" s="8"/>
      <c r="I8" s="8"/>
      <c r="J8" s="8"/>
      <c r="K8" s="8"/>
      <c r="L8" s="8"/>
      <c r="M8" s="8"/>
      <c r="N8" s="8"/>
      <c r="O8" s="8"/>
      <c r="P8" s="12"/>
    </row>
    <row r="9" spans="1:16" s="5" customFormat="1" ht="18" customHeight="1">
      <c r="A9" s="11"/>
      <c r="B9" s="13"/>
      <c r="C9" s="13"/>
      <c r="D9" s="8"/>
      <c r="E9" s="8"/>
      <c r="F9" s="8"/>
      <c r="G9" s="8"/>
      <c r="H9" s="8"/>
      <c r="I9" s="8"/>
      <c r="J9" s="8"/>
      <c r="K9" s="8"/>
      <c r="L9" s="8"/>
      <c r="M9" s="8"/>
      <c r="N9" s="8"/>
      <c r="O9" s="8"/>
      <c r="P9" s="12"/>
    </row>
    <row r="10" spans="1:16" s="5" customFormat="1" ht="18" customHeight="1">
      <c r="A10" s="11"/>
      <c r="B10" s="13"/>
      <c r="C10" s="13"/>
      <c r="D10" s="8"/>
      <c r="E10" s="8"/>
      <c r="F10" s="8"/>
      <c r="G10" s="8"/>
      <c r="H10" s="8"/>
      <c r="I10" s="8"/>
      <c r="J10" s="8"/>
      <c r="K10" s="8"/>
      <c r="L10" s="8"/>
      <c r="M10" s="8"/>
      <c r="N10" s="8"/>
      <c r="O10" s="8"/>
      <c r="P10" s="12"/>
    </row>
    <row r="11" spans="1:16" s="5" customFormat="1" ht="18" customHeight="1">
      <c r="A11" s="11"/>
      <c r="B11" s="13"/>
      <c r="C11" s="13"/>
      <c r="D11" s="8"/>
      <c r="E11" s="8"/>
      <c r="F11" s="8"/>
      <c r="G11" s="8"/>
      <c r="H11" s="8"/>
      <c r="I11" s="8"/>
      <c r="J11" s="8"/>
      <c r="K11" s="8"/>
      <c r="L11" s="8"/>
      <c r="M11" s="8"/>
      <c r="N11" s="8"/>
      <c r="O11" s="8"/>
      <c r="P11" s="12"/>
    </row>
    <row r="12" spans="1:16" s="5" customFormat="1" ht="18" customHeight="1">
      <c r="A12" s="11"/>
      <c r="B12" s="13"/>
      <c r="C12" s="13"/>
      <c r="D12" s="8"/>
      <c r="E12" s="8"/>
      <c r="F12" s="8"/>
      <c r="G12" s="8"/>
      <c r="H12" s="8"/>
      <c r="I12" s="8"/>
      <c r="J12" s="8"/>
      <c r="K12" s="8"/>
      <c r="L12" s="8"/>
      <c r="M12" s="8"/>
      <c r="N12" s="8"/>
      <c r="O12" s="8"/>
      <c r="P12" s="12"/>
    </row>
    <row r="13" spans="1:16" s="22" customFormat="1" ht="34.200000000000003" customHeight="1">
      <c r="A13" s="83"/>
      <c r="B13" s="84" t="s">
        <v>3</v>
      </c>
      <c r="C13" s="85"/>
      <c r="D13" s="86" t="s">
        <v>28</v>
      </c>
      <c r="E13" s="87"/>
      <c r="F13" s="87"/>
      <c r="G13" s="87"/>
      <c r="H13" s="87"/>
      <c r="I13" s="88"/>
      <c r="J13" s="88"/>
      <c r="K13" s="89" t="s">
        <v>29</v>
      </c>
      <c r="L13" s="90" t="s">
        <v>30</v>
      </c>
      <c r="M13" s="90" t="s">
        <v>31</v>
      </c>
      <c r="N13" s="90" t="s">
        <v>30</v>
      </c>
      <c r="P13" s="31"/>
    </row>
    <row r="14" spans="1:16" s="22" customFormat="1" ht="58.5" customHeight="1">
      <c r="A14" s="23"/>
      <c r="B14" s="74"/>
      <c r="C14" s="74"/>
      <c r="D14" s="26" t="s">
        <v>32</v>
      </c>
      <c r="E14" s="91" t="s">
        <v>87</v>
      </c>
      <c r="F14" s="91" t="s">
        <v>88</v>
      </c>
      <c r="G14" s="91" t="s">
        <v>123</v>
      </c>
      <c r="H14" s="91" t="s">
        <v>55</v>
      </c>
      <c r="I14" s="26" t="s">
        <v>30</v>
      </c>
      <c r="J14" s="26" t="s">
        <v>33</v>
      </c>
      <c r="K14" s="92" t="s">
        <v>34</v>
      </c>
      <c r="L14" s="93" t="s">
        <v>35</v>
      </c>
      <c r="M14" s="93" t="s">
        <v>36</v>
      </c>
      <c r="N14" s="93" t="s">
        <v>91</v>
      </c>
      <c r="P14" s="31"/>
    </row>
    <row r="15" spans="1:16" s="22" customFormat="1" ht="18" customHeight="1">
      <c r="A15" s="27"/>
      <c r="B15" s="28" t="s">
        <v>37</v>
      </c>
      <c r="C15" s="29"/>
      <c r="D15" s="30"/>
      <c r="E15" s="30"/>
      <c r="F15" s="30"/>
      <c r="G15" s="30"/>
      <c r="H15" s="30"/>
      <c r="I15" s="30"/>
      <c r="J15" s="30"/>
      <c r="K15" s="30"/>
      <c r="L15" s="30"/>
      <c r="M15" s="131"/>
      <c r="N15" s="131"/>
    </row>
    <row r="16" spans="1:16" s="22" customFormat="1" ht="18" customHeight="1">
      <c r="A16" s="32"/>
      <c r="B16" s="33" t="s">
        <v>105</v>
      </c>
      <c r="C16" s="34"/>
      <c r="D16" s="130"/>
      <c r="E16" s="130"/>
      <c r="F16" s="130"/>
      <c r="G16" s="130"/>
      <c r="H16" s="130"/>
      <c r="I16" s="130"/>
      <c r="J16" s="62">
        <f>+IF('O3'!I10&lt;&gt;"",IF((1+OUT_3_Check!$O$4)*SUM('O3'!C10:H10)&lt;'O3'!I10,1,IF((1-OUT_3_Check!$O$4)*SUM('O3'!C10:H10)&gt;'O3'!I10,1,0)),IF(SUM('O3'!C10:H10)&lt;&gt;0,1,0))</f>
        <v>0</v>
      </c>
      <c r="K16" s="36"/>
      <c r="L16" s="36"/>
      <c r="M16" s="130"/>
      <c r="N16" s="130"/>
    </row>
    <row r="17" spans="1:14" s="22" customFormat="1" ht="18" customHeight="1">
      <c r="A17" s="35"/>
      <c r="B17" s="33" t="s">
        <v>106</v>
      </c>
      <c r="C17" s="34"/>
      <c r="D17" s="130"/>
      <c r="E17" s="130"/>
      <c r="F17" s="130"/>
      <c r="G17" s="130"/>
      <c r="H17" s="130"/>
      <c r="I17" s="130"/>
      <c r="J17" s="62">
        <f>+IF('O3'!I11&lt;&gt;"",IF((1+OUT_3_Check!$O$4)*SUM('O3'!C11:H11)&lt;'O3'!I11,1,IF((1-OUT_3_Check!$O$4)*SUM('O3'!C11:H11)&gt;'O3'!I11,1,0)),IF(SUM('O3'!C11:H11)&lt;&gt;0,1,0))</f>
        <v>0</v>
      </c>
      <c r="K17" s="36"/>
      <c r="L17" s="36"/>
      <c r="M17" s="130"/>
      <c r="N17" s="130"/>
    </row>
    <row r="18" spans="1:14" s="22" customFormat="1" ht="18" customHeight="1">
      <c r="A18" s="35"/>
      <c r="B18" s="33" t="s">
        <v>107</v>
      </c>
      <c r="C18" s="34"/>
      <c r="D18" s="130"/>
      <c r="E18" s="130"/>
      <c r="F18" s="130"/>
      <c r="G18" s="130"/>
      <c r="H18" s="130"/>
      <c r="I18" s="130"/>
      <c r="J18" s="62">
        <f>+IF('O3'!I13&lt;&gt;"",IF((1+OUT_3_Check!$O$4)*SUM('O3'!C13:H13)&lt;'O3'!I13,1,IF((1-OUT_3_Check!$O$4)*SUM('O3'!C13:H13)&gt;'O3'!I13,1,0)),IF(SUM('O3'!C13:H13)&lt;&gt;0,1,0))</f>
        <v>0</v>
      </c>
      <c r="K18" s="36"/>
      <c r="L18" s="36"/>
      <c r="M18" s="130"/>
      <c r="N18" s="130"/>
    </row>
    <row r="19" spans="1:14" s="22" customFormat="1" ht="18" customHeight="1">
      <c r="A19" s="35"/>
      <c r="B19" s="34" t="s">
        <v>10</v>
      </c>
      <c r="C19" s="34"/>
      <c r="D19" s="52">
        <f>+IF('O3'!C14&lt;&gt;"", IF((1+OUT_3_Check!$O$4)*SUM('O3'!C10:C13)&lt;'O3'!C14,1,IF((1-OUT_3_Check!$O$4)*SUM('O3'!C10:C13)&gt;'O3'!C14,1,0)),IF(SUM('O3'!C10:C13)&lt;&gt;0,1,0))</f>
        <v>0</v>
      </c>
      <c r="E19" s="52">
        <f>+IF('O3'!D14&lt;&gt;"", IF((1+OUT_3_Check!$O$4)*SUM('O3'!D10:D13)&lt;'O3'!D14,1,IF((1-OUT_3_Check!$O$4)*SUM('O3'!D10:D13)&gt;'O3'!D14,1,0)),IF(SUM('O3'!D10:D13)&lt;&gt;0,1,0))</f>
        <v>0</v>
      </c>
      <c r="F19" s="52">
        <f>+IF('O3'!E14&lt;&gt;"", IF((1+OUT_3_Check!$O$4)*SUM('O3'!E10:E13)&lt;'O3'!E14,1,IF((1-OUT_3_Check!$O$4)*SUM('O3'!E10:E13)&gt;'O3'!E14,1,0)),IF(SUM('O3'!E10:E13)&lt;&gt;0,1,0))</f>
        <v>0</v>
      </c>
      <c r="G19" s="52">
        <f>+IF('O3'!F14&lt;&gt;"", IF((1+OUT_3_Check!$O$4)*SUM('O3'!F10:F13)&lt;'O3'!F14,1,IF((1-OUT_3_Check!$O$4)*SUM('O3'!F10:F13)&gt;'O3'!F14,1,0)),IF(SUM('O3'!F10:F13)&lt;&gt;0,1,0))</f>
        <v>0</v>
      </c>
      <c r="H19" s="52">
        <f>+IF('O3'!G14&lt;&gt;"", IF((1+OUT_3_Check!$O$4)*SUM('O3'!G10:G13)&lt;'O3'!G14,1,IF((1-OUT_3_Check!$O$4)*SUM('O3'!G10:G13)&gt;'O3'!G14,1,0)),IF(SUM('O3'!G10:G13)&lt;&gt;0,1,0))</f>
        <v>0</v>
      </c>
      <c r="I19" s="52">
        <f>+IF('O3'!H14&lt;&gt;"", IF((1+OUT_3_Check!$O$4)*SUM('O3'!H10:H13)&lt;'O3'!H14,1,IF((1-OUT_3_Check!$O$4)*SUM('O3'!H10:H13)&gt;'O3'!H14,1,0)),IF(SUM('O3'!H10:H13)&lt;&gt;0,1,0))</f>
        <v>0</v>
      </c>
      <c r="J19" s="62">
        <f>+IF('O3'!I14&lt;&gt;"",IF((1+OUT_3_Check!$O$4)*SUM('O3'!C14:H14)&lt;'O3'!I14,1,IF((1-OUT_3_Check!$O$4)*SUM('O3'!C14:H14)&gt;'O3'!I14,1,0)),IF(SUM('O3'!C14:H14)&lt;&gt;0,1,0))</f>
        <v>0</v>
      </c>
      <c r="K19" s="130"/>
      <c r="L19" s="130"/>
      <c r="M19" s="52">
        <f>+IF('O3'!L14&lt;&gt;"", IF((1+OUT_3_Check!$O$4)*SUM('O3'!L10:L13)&lt;'O3'!L14,1,IF((1-OUT_3_Check!$O$4)*SUM('O3'!L10:L13)&gt;'O3'!L14,1,0)),IF(SUM('O3'!L10:L13)&lt;&gt;0,1,0))</f>
        <v>0</v>
      </c>
      <c r="N19" s="52">
        <f>+IF('O3'!M14&lt;&gt;"", IF((1+OUT_3_Check!$O$4)*SUM('O3'!M10:M13)&lt;'O3'!M14,1,IF((1-OUT_3_Check!$O$4)*SUM('O3'!M10:M13)&gt;'O3'!M14,1,0)),IF(SUM('O3'!M10:M13)&lt;&gt;0,1,0))</f>
        <v>0</v>
      </c>
    </row>
    <row r="20" spans="1:14" s="22" customFormat="1" ht="18" customHeight="1">
      <c r="A20" s="35"/>
      <c r="B20" s="37"/>
      <c r="C20" s="37"/>
      <c r="D20" s="38"/>
      <c r="E20" s="38"/>
      <c r="F20" s="38"/>
      <c r="G20" s="38"/>
      <c r="H20" s="38"/>
      <c r="I20" s="38"/>
      <c r="J20" s="132"/>
      <c r="K20" s="132"/>
      <c r="L20" s="132"/>
      <c r="M20" s="132"/>
      <c r="N20" s="132"/>
    </row>
    <row r="21" spans="1:14" s="22" customFormat="1" ht="18" customHeight="1">
      <c r="A21" s="39"/>
      <c r="B21" s="28" t="s">
        <v>17</v>
      </c>
      <c r="C21" s="29"/>
      <c r="D21" s="30"/>
      <c r="E21" s="30"/>
      <c r="F21" s="30"/>
      <c r="G21" s="30"/>
      <c r="H21" s="30"/>
      <c r="I21" s="30"/>
      <c r="J21" s="131"/>
      <c r="K21" s="131"/>
      <c r="L21" s="131"/>
      <c r="M21" s="131"/>
      <c r="N21" s="131"/>
    </row>
    <row r="22" spans="1:14" s="22" customFormat="1" ht="18" customHeight="1">
      <c r="A22" s="39"/>
      <c r="B22" s="28" t="s">
        <v>11</v>
      </c>
      <c r="C22" s="29"/>
      <c r="D22" s="131"/>
      <c r="E22" s="131"/>
      <c r="F22" s="131"/>
      <c r="G22" s="131"/>
      <c r="H22" s="131"/>
      <c r="I22" s="131"/>
      <c r="J22" s="131"/>
      <c r="K22" s="131"/>
      <c r="L22" s="131"/>
      <c r="M22" s="131"/>
      <c r="N22" s="131"/>
    </row>
    <row r="23" spans="1:14" s="22" customFormat="1" ht="18" customHeight="1">
      <c r="A23" s="39"/>
      <c r="B23" s="33" t="s">
        <v>105</v>
      </c>
      <c r="C23" s="34"/>
      <c r="D23" s="130"/>
      <c r="E23" s="130"/>
      <c r="F23" s="130"/>
      <c r="G23" s="130"/>
      <c r="H23" s="130"/>
      <c r="I23" s="130"/>
      <c r="J23" s="62">
        <f>+IF('O3'!I17&lt;&gt;"",IF((1+OUT_3_Check!$O$4)*SUM('O3'!C17:H17)&lt;'O3'!I17,1,IF((1-OUT_3_Check!$O$4)*SUM('O3'!C17:H17)&gt;'O3'!I17,1,0)),IF(SUM('O3'!C17:H17)&lt;&gt;0,1,0))</f>
        <v>0</v>
      </c>
      <c r="K23" s="36"/>
      <c r="L23" s="36"/>
      <c r="M23" s="130"/>
      <c r="N23" s="130"/>
    </row>
    <row r="24" spans="1:14" s="22" customFormat="1" ht="18" customHeight="1">
      <c r="A24" s="32"/>
      <c r="B24" s="33" t="s">
        <v>106</v>
      </c>
      <c r="C24" s="34"/>
      <c r="D24" s="130"/>
      <c r="E24" s="130"/>
      <c r="F24" s="130"/>
      <c r="G24" s="130"/>
      <c r="H24" s="130"/>
      <c r="I24" s="130"/>
      <c r="J24" s="62">
        <f>+IF('O3'!I18&lt;&gt;"",IF((1+OUT_3_Check!$O$4)*SUM('O3'!C18:H18)&lt;'O3'!I18,1,IF((1-OUT_3_Check!$O$4)*SUM('O3'!C18:H18)&gt;'O3'!I18,1,0)),IF(SUM('O3'!C18:H18)&lt;&gt;0,1,0))</f>
        <v>0</v>
      </c>
      <c r="K24" s="36"/>
      <c r="L24" s="36"/>
      <c r="M24" s="130"/>
      <c r="N24" s="130"/>
    </row>
    <row r="25" spans="1:14" s="22" customFormat="1" ht="18" customHeight="1">
      <c r="A25" s="27"/>
      <c r="B25" s="33" t="s">
        <v>107</v>
      </c>
      <c r="C25" s="34"/>
      <c r="D25" s="130"/>
      <c r="E25" s="130"/>
      <c r="F25" s="130"/>
      <c r="G25" s="130"/>
      <c r="H25" s="130"/>
      <c r="I25" s="130"/>
      <c r="J25" s="62">
        <f>+IF('O3'!I20&lt;&gt;"",IF((1+OUT_3_Check!$O$4)*SUM('O3'!C20:H20)&lt;'O3'!I20,1,IF((1-OUT_3_Check!$O$4)*SUM('O3'!C20:H20)&gt;'O3'!I20,1,0)),IF(SUM('O3'!C20:H20)&lt;&gt;0,1,0))</f>
        <v>0</v>
      </c>
      <c r="K25" s="36"/>
      <c r="L25" s="36"/>
      <c r="M25" s="130"/>
      <c r="N25" s="130"/>
    </row>
    <row r="26" spans="1:14" s="22" customFormat="1" ht="18" customHeight="1">
      <c r="A26" s="39"/>
      <c r="B26" s="34" t="s">
        <v>10</v>
      </c>
      <c r="C26" s="34"/>
      <c r="D26" s="52">
        <f>+IF('O3'!C21&lt;&gt;"", IF((1+OUT_3_Check!$O$4)*SUM('O3'!C17:C20)&lt;'O3'!C21,1,IF((1-OUT_3_Check!$O$4)*SUM('O3'!C17:C20)&gt;'O3'!C21,1,0)),IF(SUM('O3'!C17:C20)&lt;&gt;0,1,0))</f>
        <v>0</v>
      </c>
      <c r="E26" s="52">
        <f>+IF('O3'!D21&lt;&gt;"", IF((1+OUT_3_Check!$O$4)*SUM('O3'!D17:D20)&lt;'O3'!D21,1,IF((1-OUT_3_Check!$O$4)*SUM('O3'!D17:D20)&gt;'O3'!D21,1,0)),IF(SUM('O3'!D17:D20)&lt;&gt;0,1,0))</f>
        <v>0</v>
      </c>
      <c r="F26" s="52">
        <f>+IF('O3'!E21&lt;&gt;"", IF((1+OUT_3_Check!$O$4)*SUM('O3'!E17:E20)&lt;'O3'!E21,1,IF((1-OUT_3_Check!$O$4)*SUM('O3'!E17:E20)&gt;'O3'!E21,1,0)),IF(SUM('O3'!E17:E20)&lt;&gt;0,1,0))</f>
        <v>0</v>
      </c>
      <c r="G26" s="52">
        <f>+IF('O3'!F21&lt;&gt;"", IF((1+OUT_3_Check!$O$4)*SUM('O3'!F17:F20)&lt;'O3'!F21,1,IF((1-OUT_3_Check!$O$4)*SUM('O3'!F17:F20)&gt;'O3'!F21,1,0)),IF(SUM('O3'!F17:F20)&lt;&gt;0,1,0))</f>
        <v>0</v>
      </c>
      <c r="H26" s="52">
        <f>+IF('O3'!G21&lt;&gt;"", IF((1+OUT_3_Check!$O$4)*SUM('O3'!G17:G20)&lt;'O3'!G21,1,IF((1-OUT_3_Check!$O$4)*SUM('O3'!G17:G20)&gt;'O3'!G21,1,0)),IF(SUM('O3'!G17:G20)&lt;&gt;0,1,0))</f>
        <v>0</v>
      </c>
      <c r="I26" s="52">
        <f>+IF('O3'!H21&lt;&gt;"", IF((1+OUT_3_Check!$O$4)*SUM('O3'!H17:H20)&lt;'O3'!H21,1,IF((1-OUT_3_Check!$O$4)*SUM('O3'!H17:H20)&gt;'O3'!H21,1,0)),IF(SUM('O3'!H17:H20)&lt;&gt;0,1,0))</f>
        <v>0</v>
      </c>
      <c r="J26" s="62">
        <f>+IF('O3'!I21&lt;&gt;"",IF((1+OUT_3_Check!$O$4)*SUM('O3'!C21:H21)&lt;'O3'!I21,1,IF((1-OUT_3_Check!$O$4)*SUM('O3'!C21:H21)&gt;'O3'!I21,1,0)),IF(SUM('O3'!C21:H21)&lt;&gt;0,1,0))</f>
        <v>0</v>
      </c>
      <c r="K26" s="130"/>
      <c r="L26" s="130"/>
      <c r="M26" s="52">
        <f>+IF('O3'!L21&lt;&gt;"", IF((1+OUT_3_Check!$O$4)*SUM('O3'!L17:L20)&lt;'O3'!L21,1,IF((1-OUT_3_Check!$O$4)*SUM('O3'!L17:L20)&gt;'O3'!L21,1,0)),IF(SUM('O3'!L17:L20)&lt;&gt;0,1,0))</f>
        <v>0</v>
      </c>
      <c r="N26" s="52">
        <f>+IF('O3'!M21&lt;&gt;"", IF((1+OUT_3_Check!$O$4)*SUM('O3'!M17:M20)&lt;'O3'!M21,1,IF((1-OUT_3_Check!$O$4)*SUM('O3'!M17:M20)&gt;'O3'!M21,1,0)),IF(SUM('O3'!M17:M20)&lt;&gt;0,1,0))</f>
        <v>0</v>
      </c>
    </row>
    <row r="27" spans="1:14" s="22" customFormat="1" ht="18" customHeight="1">
      <c r="A27" s="39"/>
      <c r="B27" s="40"/>
      <c r="C27" s="40"/>
      <c r="D27" s="132"/>
      <c r="E27" s="132"/>
      <c r="F27" s="132"/>
      <c r="G27" s="132"/>
      <c r="H27" s="132"/>
      <c r="I27" s="132"/>
      <c r="J27" s="132"/>
      <c r="K27" s="132"/>
      <c r="L27" s="132"/>
      <c r="M27" s="132"/>
      <c r="N27" s="132"/>
    </row>
    <row r="28" spans="1:14" s="22" customFormat="1" ht="18" customHeight="1">
      <c r="A28" s="32"/>
      <c r="B28" s="28" t="s">
        <v>12</v>
      </c>
      <c r="C28" s="29"/>
      <c r="D28" s="131"/>
      <c r="E28" s="131"/>
      <c r="F28" s="131"/>
      <c r="G28" s="131"/>
      <c r="H28" s="131"/>
      <c r="I28" s="131"/>
      <c r="J28" s="131"/>
      <c r="K28" s="131"/>
      <c r="L28" s="131"/>
      <c r="M28" s="131"/>
      <c r="N28" s="131"/>
    </row>
    <row r="29" spans="1:14" s="22" customFormat="1" ht="18" customHeight="1">
      <c r="A29" s="32"/>
      <c r="B29" s="33" t="s">
        <v>105</v>
      </c>
      <c r="C29" s="34"/>
      <c r="D29" s="130"/>
      <c r="E29" s="130"/>
      <c r="F29" s="130"/>
      <c r="G29" s="130"/>
      <c r="H29" s="130"/>
      <c r="I29" s="130"/>
      <c r="J29" s="62">
        <f>+IF('O3'!I23&lt;&gt;"",IF((1+OUT_3_Check!$O$4)*SUM('O3'!C23:H23)&lt;'O3'!I23,1,IF((1-OUT_3_Check!$O$4)*SUM('O3'!C23:H23)&gt;'O3'!I23,1,0)),IF(SUM('O3'!C23:H23)&lt;&gt;0,1,0))</f>
        <v>0</v>
      </c>
      <c r="K29" s="36"/>
      <c r="L29" s="36"/>
      <c r="M29" s="130"/>
      <c r="N29" s="130"/>
    </row>
    <row r="30" spans="1:14" s="22" customFormat="1" ht="18" customHeight="1">
      <c r="A30" s="32"/>
      <c r="B30" s="33" t="s">
        <v>106</v>
      </c>
      <c r="C30" s="34"/>
      <c r="D30" s="130"/>
      <c r="E30" s="130"/>
      <c r="F30" s="130"/>
      <c r="G30" s="130"/>
      <c r="H30" s="130"/>
      <c r="I30" s="130"/>
      <c r="J30" s="62">
        <f>+IF('O3'!I24&lt;&gt;"",IF((1+OUT_3_Check!$O$4)*SUM('O3'!C24:H24)&lt;'O3'!I24,1,IF((1-OUT_3_Check!$O$4)*SUM('O3'!C24:H24)&gt;'O3'!I24,1,0)),IF(SUM('O3'!C24:H24)&lt;&gt;0,1,0))</f>
        <v>0</v>
      </c>
      <c r="K30" s="36"/>
      <c r="L30" s="36"/>
      <c r="M30" s="130"/>
      <c r="N30" s="130"/>
    </row>
    <row r="31" spans="1:14" s="22" customFormat="1" ht="18" customHeight="1">
      <c r="A31" s="27"/>
      <c r="B31" s="33" t="s">
        <v>107</v>
      </c>
      <c r="C31" s="34"/>
      <c r="D31" s="130"/>
      <c r="E31" s="130"/>
      <c r="F31" s="130"/>
      <c r="G31" s="130"/>
      <c r="H31" s="130"/>
      <c r="I31" s="130"/>
      <c r="J31" s="62">
        <f>+IF('O3'!I26&lt;&gt;"",IF((1+OUT_3_Check!$O$4)*SUM('O3'!C26:H26)&lt;'O3'!I26,1,IF((1-OUT_3_Check!$O$4)*SUM('O3'!C26:H26)&gt;'O3'!I26,1,0)),IF(SUM('O3'!C26:H26)&lt;&gt;0,1,0))</f>
        <v>0</v>
      </c>
      <c r="K31" s="36"/>
      <c r="L31" s="36"/>
      <c r="M31" s="130"/>
      <c r="N31" s="130"/>
    </row>
    <row r="32" spans="1:14" s="22" customFormat="1" ht="18" customHeight="1">
      <c r="A32" s="32"/>
      <c r="B32" s="34" t="s">
        <v>10</v>
      </c>
      <c r="C32" s="34"/>
      <c r="D32" s="52">
        <f>+IF('O3'!C27&lt;&gt;"", IF((1+OUT_3_Check!$O$4)*SUM('O3'!C23:C26)&lt;'O3'!C27,1,IF((1-OUT_3_Check!$O$4)*SUM('O3'!C23:C26)&gt;'O3'!C27,1,0)),IF(SUM('O3'!C23:C26)&lt;&gt;0,1,0))</f>
        <v>0</v>
      </c>
      <c r="E32" s="52">
        <f>+IF('O3'!D27&lt;&gt;"", IF((1+OUT_3_Check!$O$4)*SUM('O3'!D23:D26)&lt;'O3'!D27,1,IF((1-OUT_3_Check!$O$4)*SUM('O3'!D23:D26)&gt;'O3'!D27,1,0)),IF(SUM('O3'!D23:D26)&lt;&gt;0,1,0))</f>
        <v>0</v>
      </c>
      <c r="F32" s="52">
        <f>+IF('O3'!E27&lt;&gt;"", IF((1+OUT_3_Check!$O$4)*SUM('O3'!E23:E26)&lt;'O3'!E27,1,IF((1-OUT_3_Check!$O$4)*SUM('O3'!E23:E26)&gt;'O3'!E27,1,0)),IF(SUM('O3'!E23:E26)&lt;&gt;0,1,0))</f>
        <v>0</v>
      </c>
      <c r="G32" s="52">
        <f>+IF('O3'!F27&lt;&gt;"", IF((1+OUT_3_Check!$O$4)*SUM('O3'!F23:F26)&lt;'O3'!F27,1,IF((1-OUT_3_Check!$O$4)*SUM('O3'!F23:F26)&gt;'O3'!F27,1,0)),IF(SUM('O3'!F23:F26)&lt;&gt;0,1,0))</f>
        <v>0</v>
      </c>
      <c r="H32" s="52">
        <f>+IF('O3'!G27&lt;&gt;"", IF((1+OUT_3_Check!$O$4)*SUM('O3'!G23:G26)&lt;'O3'!G27,1,IF((1-OUT_3_Check!$O$4)*SUM('O3'!G23:G26)&gt;'O3'!G27,1,0)),IF(SUM('O3'!G23:G26)&lt;&gt;0,1,0))</f>
        <v>0</v>
      </c>
      <c r="I32" s="52">
        <f>+IF('O3'!H27&lt;&gt;"", IF((1+OUT_3_Check!$O$4)*SUM('O3'!H23:H26)&lt;'O3'!H27,1,IF((1-OUT_3_Check!$O$4)*SUM('O3'!H23:H26)&gt;'O3'!H27,1,0)),IF(SUM('O3'!H23:H26)&lt;&gt;0,1,0))</f>
        <v>0</v>
      </c>
      <c r="J32" s="62">
        <f>+IF('O3'!I27&lt;&gt;"",IF((1+OUT_3_Check!$O$4)*SUM('O3'!C27:H27)&lt;'O3'!I27,1,IF((1-OUT_3_Check!$O$4)*SUM('O3'!C27:H27)&gt;'O3'!I27,1,0)),IF(SUM('O3'!C27:H27)&lt;&gt;0,1,0))</f>
        <v>0</v>
      </c>
      <c r="K32" s="130"/>
      <c r="L32" s="130"/>
      <c r="M32" s="52">
        <f>+IF('O3'!L27&lt;&gt;"", IF((1+OUT_3_Check!$O$4)*SUM('O3'!L23:L26)&lt;'O3'!L27,1,IF((1-OUT_3_Check!$O$4)*SUM('O3'!L23:L26)&gt;'O3'!L27,1,0)),IF(SUM('O3'!L23:L26)&lt;&gt;0,1,0))</f>
        <v>0</v>
      </c>
      <c r="N32" s="52">
        <f>+IF('O3'!M27&lt;&gt;"", IF((1+OUT_3_Check!$O$4)*SUM('O3'!M23:M26)&lt;'O3'!M27,1,IF((1-OUT_3_Check!$O$4)*SUM('O3'!M23:M26)&gt;'O3'!M27,1,0)),IF(SUM('O3'!M23:M26)&lt;&gt;0,1,0))</f>
        <v>0</v>
      </c>
    </row>
    <row r="33" spans="1:14" s="22" customFormat="1" ht="18" customHeight="1">
      <c r="A33" s="32"/>
      <c r="B33" s="34"/>
      <c r="C33" s="34"/>
      <c r="D33" s="132"/>
      <c r="E33" s="132"/>
      <c r="F33" s="132"/>
      <c r="G33" s="132"/>
      <c r="H33" s="132"/>
      <c r="I33" s="132"/>
      <c r="J33" s="132"/>
      <c r="K33" s="132"/>
      <c r="L33" s="132"/>
      <c r="M33" s="132"/>
      <c r="N33" s="132"/>
    </row>
    <row r="34" spans="1:14" s="22" customFormat="1" ht="18" customHeight="1">
      <c r="A34" s="32"/>
      <c r="B34" s="34" t="s">
        <v>13</v>
      </c>
      <c r="C34" s="34"/>
      <c r="D34" s="59">
        <f>+IF('O3'!C28&lt;&gt;"",IF((1+OUT_3_Check!$O$4)*SUM('O3'!C27,'O3'!C21)&lt;'O3'!C28,1,IF((1-OUT_3_Check!$O$4)*SUM('O3'!C27,'O3'!C21)&gt;'O3'!C28,1,0)),IF(SUM('O3'!C27,'O3'!C21)&lt;&gt;0,1,0))</f>
        <v>0</v>
      </c>
      <c r="E34" s="59">
        <f>+IF('O3'!D28&lt;&gt;"",IF((1+OUT_3_Check!$O$4)*SUM('O3'!D27,'O3'!D21)&lt;'O3'!D28,1,IF((1-OUT_3_Check!$O$4)*SUM('O3'!D27,'O3'!D21)&gt;'O3'!D28,1,0)),IF(SUM('O3'!D27,'O3'!D21)&lt;&gt;0,1,0))</f>
        <v>0</v>
      </c>
      <c r="F34" s="59">
        <f>+IF('O3'!E28&lt;&gt;"",IF((1+OUT_3_Check!$O$4)*SUM('O3'!E27,'O3'!E21)&lt;'O3'!E28,1,IF((1-OUT_3_Check!$O$4)*SUM('O3'!E27,'O3'!E21)&gt;'O3'!E28,1,0)),IF(SUM('O3'!E27,'O3'!E21)&lt;&gt;0,1,0))</f>
        <v>0</v>
      </c>
      <c r="G34" s="59">
        <f>+IF('O3'!F28&lt;&gt;"",IF((1+OUT_3_Check!$O$4)*SUM('O3'!F27,'O3'!F21)&lt;'O3'!F28,1,IF((1-OUT_3_Check!$O$4)*SUM('O3'!F27,'O3'!F21)&gt;'O3'!F28,1,0)),IF(SUM('O3'!F27,'O3'!F21)&lt;&gt;0,1,0))</f>
        <v>0</v>
      </c>
      <c r="H34" s="59">
        <f>+IF('O3'!G28&lt;&gt;"",IF((1+OUT_3_Check!$O$4)*SUM('O3'!G27,'O3'!G21)&lt;'O3'!G28,1,IF((1-OUT_3_Check!$O$4)*SUM('O3'!G27,'O3'!G21)&gt;'O3'!G28,1,0)),IF(SUM('O3'!G27,'O3'!G21)&lt;&gt;0,1,0))</f>
        <v>0</v>
      </c>
      <c r="I34" s="59">
        <f>+IF('O3'!H28&lt;&gt;"",IF((1+OUT_3_Check!$O$4)*SUM('O3'!H27,'O3'!H21)&lt;'O3'!H28,1,IF((1-OUT_3_Check!$O$4)*SUM('O3'!H27,'O3'!H21)&gt;'O3'!H28,1,0)),IF(SUM('O3'!H27,'O3'!H21)&lt;&gt;0,1,0))</f>
        <v>0</v>
      </c>
      <c r="J34" s="59">
        <f>+IF('O3'!I28&lt;&gt;"",IF((1+OUT_3_Check!$O$4)*SUM('O3'!I27,'O3'!I21)&lt;'O3'!I28,1,IF((1-OUT_3_Check!$O$4)*SUM('O3'!I27,'O3'!I21)&gt;'O3'!I28,1,0)),IF(SUM('O3'!I27,'O3'!I21)&lt;&gt;0,1,0))</f>
        <v>0</v>
      </c>
      <c r="K34" s="59">
        <f>+IF('O3'!J28&lt;&gt;"",IF((1+OUT_3_Check!$O$4)*SUM('O3'!J27,'O3'!J21)&lt;'O3'!J28,1,IF((1-OUT_3_Check!$O$4)*SUM('O3'!J27,'O3'!J21)&gt;'O3'!J28,1,0)),IF(SUM('O3'!J27,'O3'!J21)&lt;&gt;0,1,0))</f>
        <v>0</v>
      </c>
      <c r="L34" s="59">
        <f>+IF('O3'!K28&lt;&gt;"",IF((1+OUT_3_Check!$O$4)*SUM('O3'!K27,'O3'!K21)&lt;'O3'!K28,1,IF((1-OUT_3_Check!$O$4)*SUM('O3'!K27,'O3'!K21)&gt;'O3'!K28,1,0)),IF(SUM('O3'!K27,'O3'!K21)&lt;&gt;0,1,0))</f>
        <v>0</v>
      </c>
      <c r="M34" s="59">
        <f>+IF('O3'!L28&lt;&gt;"",IF((1+OUT_3_Check!$O$4)*SUM('O3'!L27,'O3'!L21)&lt;'O3'!L28,1,IF((1-OUT_3_Check!$O$4)*SUM('O3'!L27,'O3'!L21)&gt;'O3'!L28,1,0)),IF(SUM('O3'!L27,'O3'!L21)&lt;&gt;0,1,0))</f>
        <v>0</v>
      </c>
      <c r="N34" s="59">
        <f>+IF('O3'!M28&lt;&gt;"",IF((1+OUT_3_Check!$O$4)*SUM('O3'!M27,'O3'!M21)&lt;'O3'!M28,1,IF((1-OUT_3_Check!$O$4)*SUM('O3'!M27,'O3'!M21)&gt;'O3'!M28,1,0)),IF(SUM('O3'!M27,'O3'!M21)&lt;&gt;0,1,0))</f>
        <v>0</v>
      </c>
    </row>
    <row r="35" spans="1:14" s="22" customFormat="1" ht="18" customHeight="1">
      <c r="A35" s="32"/>
      <c r="B35" s="34"/>
      <c r="C35" s="34"/>
      <c r="D35" s="132"/>
      <c r="E35" s="132"/>
      <c r="F35" s="132"/>
      <c r="G35" s="132"/>
      <c r="H35" s="132"/>
      <c r="I35" s="132"/>
      <c r="J35" s="132"/>
      <c r="K35" s="132"/>
      <c r="L35" s="132"/>
      <c r="M35" s="132"/>
      <c r="N35" s="132"/>
    </row>
    <row r="36" spans="1:14" s="22" customFormat="1" ht="18" customHeight="1">
      <c r="A36" s="32"/>
      <c r="B36" s="28" t="s">
        <v>18</v>
      </c>
      <c r="C36" s="28"/>
      <c r="D36" s="61">
        <f>+IF('O3'!C29&lt;&gt;"",IF((1+OUT_3_Check!$O$4)*SUM('O3'!C14,'O3'!C28)&lt;'O3'!C29,1,IF((1-OUT_3_Check!$O$4)*SUM('O3'!C14,'O3'!C28)&gt;'O3'!C29,1,0)),IF(SUM('O3'!C14,'O3'!C28)&lt;&gt;0,1,0))</f>
        <v>0</v>
      </c>
      <c r="E36" s="61">
        <f>+IF('O3'!D29&lt;&gt;"",IF((1+OUT_3_Check!$O$4)*SUM('O3'!D14,'O3'!D28)&lt;'O3'!D29,1,IF((1-OUT_3_Check!$O$4)*SUM('O3'!D14,'O3'!D28)&gt;'O3'!D29,1,0)),IF(SUM('O3'!D14,'O3'!D28)&lt;&gt;0,1,0))</f>
        <v>0</v>
      </c>
      <c r="F36" s="61">
        <f>+IF('O3'!E29&lt;&gt;"",IF((1+OUT_3_Check!$O$4)*SUM('O3'!E14,'O3'!E28)&lt;'O3'!E29,1,IF((1-OUT_3_Check!$O$4)*SUM('O3'!E14,'O3'!E28)&gt;'O3'!E29,1,0)),IF(SUM('O3'!E14,'O3'!E28)&lt;&gt;0,1,0))</f>
        <v>0</v>
      </c>
      <c r="G36" s="61">
        <f>+IF('O3'!F29&lt;&gt;"",IF((1+OUT_3_Check!$O$4)*SUM('O3'!F14,'O3'!F28)&lt;'O3'!F29,1,IF((1-OUT_3_Check!$O$4)*SUM('O3'!F14,'O3'!F28)&gt;'O3'!F29,1,0)),IF(SUM('O3'!F14,'O3'!F28)&lt;&gt;0,1,0))</f>
        <v>0</v>
      </c>
      <c r="H36" s="61">
        <f>+IF('O3'!G29&lt;&gt;"",IF((1+OUT_3_Check!$O$4)*SUM('O3'!G14,'O3'!G28)&lt;'O3'!G29,1,IF((1-OUT_3_Check!$O$4)*SUM('O3'!G14,'O3'!G28)&gt;'O3'!G29,1,0)),IF(SUM('O3'!G14,'O3'!G28)&lt;&gt;0,1,0))</f>
        <v>0</v>
      </c>
      <c r="I36" s="61">
        <f>+IF('O3'!H29&lt;&gt;"",IF((1+OUT_3_Check!$O$4)*SUM('O3'!H14,'O3'!H28)&lt;'O3'!H29,1,IF((1-OUT_3_Check!$O$4)*SUM('O3'!H14,'O3'!H28)&gt;'O3'!H29,1,0)),IF(SUM('O3'!H14,'O3'!H28)&lt;&gt;0,1,0))</f>
        <v>0</v>
      </c>
      <c r="J36" s="61">
        <f>+IF('O3'!I29&lt;&gt;"",IF((1+OUT_3_Check!$O$4)*SUM('O3'!I14,'O3'!I28)&lt;'O3'!I29,1,IF((1-OUT_3_Check!$O$4)*SUM('O3'!I14,'O3'!I28)&gt;'O3'!I29,1,0)),IF(SUM('O3'!I14,'O3'!I28)&lt;&gt;0,1,0))</f>
        <v>0</v>
      </c>
      <c r="K36" s="61">
        <f>+IF('O3'!J29&lt;&gt;"",IF((1+OUT_3_Check!$O$4)*SUM('O3'!J14,'O3'!J28)&lt;'O3'!J29,1,IF((1-OUT_3_Check!$O$4)*SUM('O3'!J14,'O3'!J28)&gt;'O3'!J29,1,0)),IF(SUM('O3'!J14,'O3'!J28)&lt;&gt;0,1,0))</f>
        <v>0</v>
      </c>
      <c r="L36" s="61">
        <f>+IF('O3'!K29&lt;&gt;"",IF((1+OUT_3_Check!$O$4)*SUM('O3'!K14,'O3'!K28)&lt;'O3'!K29,1,IF((1-OUT_3_Check!$O$4)*SUM('O3'!K14,'O3'!K28)&gt;'O3'!K29,1,0)),IF(SUM('O3'!K14,'O3'!K28)&lt;&gt;0,1,0))</f>
        <v>0</v>
      </c>
      <c r="M36" s="61">
        <f>+IF('O3'!L29&lt;&gt;"",IF((1+OUT_3_Check!$O$4)*SUM('O3'!L14,'O3'!L28)&lt;'O3'!L29,1,IF((1-OUT_3_Check!$O$4)*SUM('O3'!L14,'O3'!L28)&gt;'O3'!L29,1,0)),IF(SUM('O3'!L14,'O3'!L28)&lt;&gt;0,1,0))</f>
        <v>0</v>
      </c>
      <c r="N36" s="61">
        <f>+IF('O3'!M29&lt;&gt;"",IF((1+OUT_3_Check!$O$4)*SUM('O3'!M14,'O3'!M28)&lt;'O3'!M29,1,IF((1-OUT_3_Check!$O$4)*SUM('O3'!M14,'O3'!M28)&gt;'O3'!M29,1,0)),IF(SUM('O3'!M14,'O3'!M28)&lt;&gt;0,1,0))</f>
        <v>0</v>
      </c>
    </row>
    <row r="37" spans="1:14" s="22" customFormat="1" ht="18" customHeight="1">
      <c r="A37" s="39"/>
      <c r="B37" s="28" t="s">
        <v>23</v>
      </c>
      <c r="C37" s="28"/>
      <c r="D37" s="132"/>
      <c r="E37" s="132"/>
      <c r="F37" s="132"/>
      <c r="G37" s="132"/>
      <c r="H37" s="132"/>
      <c r="I37" s="132"/>
      <c r="J37" s="132"/>
      <c r="K37" s="132"/>
      <c r="L37" s="132"/>
      <c r="M37" s="132"/>
      <c r="N37" s="132"/>
    </row>
    <row r="38" spans="1:14" s="22" customFormat="1" ht="18" customHeight="1">
      <c r="A38" s="39"/>
      <c r="B38" s="34" t="s">
        <v>89</v>
      </c>
      <c r="C38" s="28"/>
      <c r="D38" s="130"/>
      <c r="E38" s="130"/>
      <c r="F38" s="130"/>
      <c r="G38" s="130"/>
      <c r="H38" s="130"/>
      <c r="I38" s="130"/>
      <c r="J38" s="130"/>
      <c r="K38" s="130"/>
      <c r="L38" s="130"/>
      <c r="M38" s="130"/>
      <c r="N38" s="130"/>
    </row>
    <row r="39" spans="1:14" s="22" customFormat="1" ht="18" customHeight="1">
      <c r="A39" s="42"/>
      <c r="B39" s="77" t="s">
        <v>90</v>
      </c>
      <c r="C39" s="44"/>
      <c r="D39" s="133"/>
      <c r="E39" s="133"/>
      <c r="F39" s="133"/>
      <c r="G39" s="133"/>
      <c r="H39" s="133"/>
      <c r="I39" s="133"/>
      <c r="J39" s="133"/>
      <c r="K39" s="133"/>
      <c r="L39" s="133"/>
      <c r="M39" s="133"/>
      <c r="N39" s="133"/>
    </row>
    <row r="40" spans="1:14" s="22" customFormat="1" ht="18" customHeight="1">
      <c r="A40" s="34" t="s">
        <v>53</v>
      </c>
      <c r="B40" s="34"/>
      <c r="C40" s="34"/>
      <c r="M40" s="45"/>
    </row>
    <row r="41" spans="1:14" s="22" customFormat="1" ht="18" customHeight="1">
      <c r="A41" s="34" t="s">
        <v>54</v>
      </c>
      <c r="B41" s="34"/>
      <c r="C41" s="34"/>
      <c r="E41" s="45"/>
      <c r="F41" s="45"/>
      <c r="G41" s="45"/>
      <c r="H41" s="45"/>
      <c r="I41" s="45"/>
      <c r="J41" s="45"/>
      <c r="K41" s="45"/>
      <c r="L41" s="45"/>
      <c r="M41" s="45"/>
    </row>
    <row r="42" spans="1:14" s="22" customFormat="1" ht="18" customHeight="1">
      <c r="A42" s="34" t="s">
        <v>93</v>
      </c>
    </row>
    <row r="43" spans="1:14" s="22" customFormat="1" ht="18" customHeight="1">
      <c r="A43" s="34" t="s">
        <v>79</v>
      </c>
    </row>
    <row r="44" spans="1:14" s="18" customFormat="1" ht="18" customHeight="1">
      <c r="A44" s="80"/>
    </row>
    <row r="45" spans="1:14" s="18" customFormat="1" ht="18" customHeight="1"/>
    <row r="46" spans="1:14" s="18" customFormat="1" ht="18" customHeight="1"/>
  </sheetData>
  <phoneticPr fontId="0" type="noConversion"/>
  <pageMargins left="0.75" right="0.75" top="1" bottom="1" header="0.5" footer="0.5"/>
  <pageSetup paperSize="9" scale="5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outlinePr summaryBelow="0" summaryRight="0"/>
    <pageSetUpPr fitToPage="1"/>
  </sheetPr>
  <dimension ref="A1:AR35"/>
  <sheetViews>
    <sheetView showGridLines="0" view="pageBreakPreview" zoomScale="85" zoomScaleNormal="100" zoomScaleSheetLayoutView="85" workbookViewId="0">
      <selection sqref="A1:XFD1048576"/>
    </sheetView>
  </sheetViews>
  <sheetFormatPr defaultColWidth="0" defaultRowHeight="13.8"/>
  <cols>
    <col min="1" max="1" width="11.25" style="386" customWidth="1"/>
    <col min="2" max="2" width="43.625" style="331" customWidth="1"/>
    <col min="3" max="3" width="13" style="330" customWidth="1"/>
    <col min="4" max="4" width="14.625" style="330" customWidth="1"/>
    <col min="5" max="5" width="14" style="330" customWidth="1"/>
    <col min="6" max="11" width="11.75" style="330" customWidth="1"/>
    <col min="12" max="12" width="12.75" style="330" customWidth="1"/>
    <col min="13" max="13" width="12.625" style="330" bestFit="1" customWidth="1"/>
    <col min="14" max="14" width="11.75" style="330" customWidth="1"/>
    <col min="15" max="18" width="9.125" style="330" customWidth="1"/>
    <col min="19" max="19" width="1.75" style="388" customWidth="1"/>
    <col min="20" max="22" width="9.125" style="330" customWidth="1"/>
    <col min="23" max="16384" width="0" style="330" hidden="1"/>
  </cols>
  <sheetData>
    <row r="1" spans="1:44" s="294" customFormat="1" ht="19.5" customHeight="1">
      <c r="A1" s="270" t="s">
        <v>178</v>
      </c>
      <c r="B1" s="270"/>
      <c r="C1" s="293"/>
      <c r="D1" s="293"/>
      <c r="E1" s="293"/>
      <c r="F1" s="293"/>
      <c r="G1" s="293"/>
      <c r="H1" s="293"/>
      <c r="I1" s="293"/>
      <c r="N1" s="369"/>
      <c r="S1" s="370"/>
    </row>
    <row r="2" spans="1:44" s="296" customFormat="1" ht="20.100000000000001" customHeight="1">
      <c r="A2" s="371"/>
      <c r="B2" s="251" t="s">
        <v>181</v>
      </c>
      <c r="C2" s="251"/>
      <c r="D2" s="251"/>
      <c r="E2" s="251"/>
      <c r="F2" s="251"/>
      <c r="G2" s="251"/>
      <c r="H2" s="251"/>
      <c r="I2" s="251"/>
      <c r="J2" s="251"/>
      <c r="K2" s="251"/>
      <c r="L2" s="251"/>
      <c r="M2" s="251"/>
      <c r="N2" s="251"/>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228"/>
      <c r="AR2" s="228"/>
    </row>
    <row r="3" spans="1:44" s="296" customFormat="1" ht="20.100000000000001" customHeight="1">
      <c r="A3" s="371"/>
      <c r="B3" s="216"/>
      <c r="C3" s="218"/>
      <c r="D3" s="218"/>
      <c r="E3" s="216"/>
      <c r="F3" s="216"/>
      <c r="G3" s="216"/>
      <c r="H3" s="216"/>
      <c r="I3" s="216"/>
      <c r="J3" s="216"/>
      <c r="K3" s="216"/>
      <c r="L3" s="216"/>
      <c r="M3" s="216"/>
      <c r="N3" s="216"/>
      <c r="S3" s="372"/>
    </row>
    <row r="4" spans="1:44" s="296" customFormat="1" ht="20.100000000000001" customHeight="1">
      <c r="A4" s="371"/>
      <c r="B4" s="250"/>
      <c r="C4" s="250"/>
      <c r="D4" s="250"/>
      <c r="E4" s="250"/>
      <c r="F4" s="250"/>
      <c r="G4" s="250"/>
      <c r="H4" s="250"/>
      <c r="I4" s="250"/>
      <c r="J4" s="250"/>
      <c r="K4" s="250"/>
      <c r="L4" s="250"/>
      <c r="M4" s="250"/>
      <c r="N4" s="250"/>
      <c r="S4" s="372"/>
    </row>
    <row r="5" spans="1:44" s="296" customFormat="1" ht="20.100000000000001" customHeight="1">
      <c r="A5" s="371"/>
      <c r="B5" s="215"/>
      <c r="C5" s="215"/>
      <c r="D5" s="219"/>
      <c r="E5" s="216"/>
      <c r="F5" s="216"/>
      <c r="G5" s="216"/>
      <c r="H5" s="216"/>
      <c r="I5" s="216"/>
      <c r="J5" s="216"/>
      <c r="K5" s="216"/>
      <c r="L5" s="216"/>
      <c r="M5" s="216"/>
      <c r="N5" s="216"/>
      <c r="S5" s="372"/>
    </row>
    <row r="6" spans="1:44" s="294" customFormat="1" ht="54.75" customHeight="1">
      <c r="A6" s="271" t="s">
        <v>235</v>
      </c>
      <c r="B6" s="373"/>
      <c r="C6" s="336"/>
      <c r="D6" s="336"/>
      <c r="E6" s="348"/>
      <c r="F6" s="348"/>
      <c r="G6" s="348"/>
      <c r="H6" s="236"/>
      <c r="I6" s="236"/>
      <c r="J6" s="336"/>
      <c r="K6" s="336"/>
      <c r="L6" s="336"/>
      <c r="M6" s="336"/>
      <c r="N6" s="336"/>
      <c r="S6" s="370"/>
    </row>
    <row r="7" spans="1:44" s="301" customFormat="1">
      <c r="A7" s="374" t="s">
        <v>180</v>
      </c>
      <c r="B7" s="299"/>
      <c r="C7" s="375" t="s">
        <v>41</v>
      </c>
      <c r="D7" s="376"/>
      <c r="E7" s="376"/>
      <c r="F7" s="375" t="s">
        <v>42</v>
      </c>
      <c r="G7" s="376"/>
      <c r="H7" s="376"/>
      <c r="I7" s="375" t="s">
        <v>43</v>
      </c>
      <c r="J7" s="376"/>
      <c r="K7" s="376"/>
      <c r="L7" s="375" t="s">
        <v>33</v>
      </c>
      <c r="M7" s="375"/>
      <c r="N7" s="376"/>
      <c r="S7" s="377"/>
    </row>
    <row r="8" spans="1:44" s="301" customFormat="1" ht="52.8">
      <c r="A8" s="378"/>
      <c r="B8" s="379" t="s">
        <v>44</v>
      </c>
      <c r="C8" s="380" t="s">
        <v>45</v>
      </c>
      <c r="D8" s="380" t="s">
        <v>46</v>
      </c>
      <c r="E8" s="380" t="s">
        <v>47</v>
      </c>
      <c r="F8" s="380" t="s">
        <v>45</v>
      </c>
      <c r="G8" s="380" t="s">
        <v>46</v>
      </c>
      <c r="H8" s="380" t="s">
        <v>47</v>
      </c>
      <c r="I8" s="380" t="s">
        <v>45</v>
      </c>
      <c r="J8" s="380" t="s">
        <v>46</v>
      </c>
      <c r="K8" s="380" t="s">
        <v>47</v>
      </c>
      <c r="L8" s="380" t="s">
        <v>45</v>
      </c>
      <c r="M8" s="380" t="s">
        <v>46</v>
      </c>
      <c r="N8" s="380" t="s">
        <v>47</v>
      </c>
      <c r="S8" s="377"/>
    </row>
    <row r="9" spans="1:44" s="301" customFormat="1" ht="26.4">
      <c r="A9" s="243" t="s">
        <v>151</v>
      </c>
      <c r="B9" s="339" t="s">
        <v>201</v>
      </c>
      <c r="C9" s="303"/>
      <c r="D9" s="303"/>
      <c r="E9" s="303"/>
      <c r="F9" s="303"/>
      <c r="G9" s="303"/>
      <c r="H9" s="303"/>
      <c r="I9" s="303"/>
      <c r="J9" s="303"/>
      <c r="K9" s="303"/>
      <c r="L9" s="381"/>
      <c r="M9" s="381"/>
      <c r="N9" s="381"/>
      <c r="S9" s="377"/>
    </row>
    <row r="10" spans="1:44" s="304" customFormat="1">
      <c r="A10" s="243" t="s">
        <v>152</v>
      </c>
      <c r="B10" s="382" t="s">
        <v>202</v>
      </c>
      <c r="C10" s="303"/>
      <c r="D10" s="303"/>
      <c r="E10" s="303"/>
      <c r="F10" s="303"/>
      <c r="G10" s="303"/>
      <c r="H10" s="303"/>
      <c r="I10" s="303"/>
      <c r="J10" s="303"/>
      <c r="K10" s="303"/>
      <c r="L10" s="303"/>
      <c r="M10" s="303"/>
      <c r="N10" s="303"/>
      <c r="S10" s="383"/>
    </row>
    <row r="11" spans="1:44" s="301" customFormat="1">
      <c r="A11" s="243" t="s">
        <v>153</v>
      </c>
      <c r="B11" s="305" t="s">
        <v>105</v>
      </c>
      <c r="C11" s="306"/>
      <c r="D11" s="306"/>
      <c r="E11" s="306"/>
      <c r="F11" s="306"/>
      <c r="G11" s="306"/>
      <c r="H11" s="306"/>
      <c r="I11" s="306"/>
      <c r="J11" s="306"/>
      <c r="K11" s="306"/>
      <c r="L11" s="308"/>
      <c r="M11" s="308"/>
      <c r="N11" s="308"/>
      <c r="S11" s="377"/>
    </row>
    <row r="12" spans="1:44" s="301" customFormat="1">
      <c r="A12" s="243" t="s">
        <v>154</v>
      </c>
      <c r="B12" s="305" t="s">
        <v>106</v>
      </c>
      <c r="C12" s="306"/>
      <c r="D12" s="306"/>
      <c r="E12" s="306"/>
      <c r="F12" s="306"/>
      <c r="G12" s="306"/>
      <c r="H12" s="306"/>
      <c r="I12" s="306"/>
      <c r="J12" s="306"/>
      <c r="K12" s="306"/>
      <c r="L12" s="308"/>
      <c r="M12" s="308"/>
      <c r="N12" s="308"/>
      <c r="S12" s="377"/>
    </row>
    <row r="13" spans="1:44" s="301" customFormat="1" ht="26.4">
      <c r="A13" s="243" t="s">
        <v>155</v>
      </c>
      <c r="B13" s="241" t="s">
        <v>220</v>
      </c>
      <c r="C13" s="340"/>
      <c r="D13" s="340"/>
      <c r="E13" s="340"/>
      <c r="F13" s="340"/>
      <c r="G13" s="340"/>
      <c r="H13" s="340"/>
      <c r="I13" s="340"/>
      <c r="J13" s="340"/>
      <c r="K13" s="340"/>
      <c r="L13" s="308"/>
      <c r="M13" s="308"/>
      <c r="N13" s="308"/>
      <c r="S13" s="377"/>
    </row>
    <row r="14" spans="1:44" s="301" customFormat="1">
      <c r="A14" s="243" t="s">
        <v>156</v>
      </c>
      <c r="B14" s="305" t="s">
        <v>107</v>
      </c>
      <c r="C14" s="306"/>
      <c r="D14" s="306"/>
      <c r="E14" s="306"/>
      <c r="F14" s="306"/>
      <c r="G14" s="306"/>
      <c r="H14" s="306"/>
      <c r="I14" s="306"/>
      <c r="J14" s="306"/>
      <c r="K14" s="306"/>
      <c r="L14" s="308"/>
      <c r="M14" s="308"/>
      <c r="N14" s="308"/>
      <c r="S14" s="377"/>
    </row>
    <row r="15" spans="1:44" s="301" customFormat="1">
      <c r="A15" s="243" t="s">
        <v>157</v>
      </c>
      <c r="B15" s="312" t="s">
        <v>10</v>
      </c>
      <c r="C15" s="308"/>
      <c r="D15" s="308"/>
      <c r="E15" s="308"/>
      <c r="F15" s="308"/>
      <c r="G15" s="308"/>
      <c r="H15" s="308"/>
      <c r="I15" s="308"/>
      <c r="J15" s="308"/>
      <c r="K15" s="308"/>
      <c r="L15" s="308"/>
      <c r="M15" s="308"/>
      <c r="N15" s="308"/>
      <c r="S15" s="377"/>
    </row>
    <row r="16" spans="1:44" s="304" customFormat="1">
      <c r="A16" s="243" t="s">
        <v>158</v>
      </c>
      <c r="B16" s="382" t="s">
        <v>203</v>
      </c>
      <c r="C16" s="303"/>
      <c r="D16" s="303"/>
      <c r="E16" s="303"/>
      <c r="F16" s="303"/>
      <c r="G16" s="303"/>
      <c r="H16" s="303"/>
      <c r="I16" s="303"/>
      <c r="J16" s="303"/>
      <c r="K16" s="303"/>
      <c r="L16" s="303"/>
      <c r="M16" s="303"/>
      <c r="N16" s="303"/>
      <c r="S16" s="383"/>
    </row>
    <row r="17" spans="1:41" s="301" customFormat="1">
      <c r="A17" s="243" t="s">
        <v>159</v>
      </c>
      <c r="B17" s="305" t="s">
        <v>105</v>
      </c>
      <c r="C17" s="306"/>
      <c r="D17" s="306"/>
      <c r="E17" s="306"/>
      <c r="F17" s="306"/>
      <c r="G17" s="306"/>
      <c r="H17" s="306"/>
      <c r="I17" s="306"/>
      <c r="J17" s="306"/>
      <c r="K17" s="306"/>
      <c r="L17" s="308"/>
      <c r="M17" s="308"/>
      <c r="N17" s="308"/>
      <c r="S17" s="377"/>
    </row>
    <row r="18" spans="1:41" s="301" customFormat="1">
      <c r="A18" s="243" t="s">
        <v>160</v>
      </c>
      <c r="B18" s="305" t="s">
        <v>106</v>
      </c>
      <c r="C18" s="306"/>
      <c r="D18" s="306"/>
      <c r="E18" s="306"/>
      <c r="F18" s="306"/>
      <c r="G18" s="306"/>
      <c r="H18" s="306"/>
      <c r="I18" s="306"/>
      <c r="J18" s="306"/>
      <c r="K18" s="306"/>
      <c r="L18" s="308"/>
      <c r="M18" s="308"/>
      <c r="N18" s="308"/>
      <c r="S18" s="377"/>
    </row>
    <row r="19" spans="1:41" s="301" customFormat="1" ht="26.4">
      <c r="A19" s="243" t="s">
        <v>161</v>
      </c>
      <c r="B19" s="241" t="s">
        <v>220</v>
      </c>
      <c r="C19" s="340"/>
      <c r="D19" s="340"/>
      <c r="E19" s="340"/>
      <c r="F19" s="340"/>
      <c r="G19" s="340"/>
      <c r="H19" s="340"/>
      <c r="I19" s="340"/>
      <c r="J19" s="340"/>
      <c r="K19" s="340"/>
      <c r="L19" s="308"/>
      <c r="M19" s="308"/>
      <c r="N19" s="308"/>
      <c r="S19" s="377"/>
    </row>
    <row r="20" spans="1:41" s="301" customFormat="1">
      <c r="A20" s="243" t="s">
        <v>162</v>
      </c>
      <c r="B20" s="305" t="s">
        <v>107</v>
      </c>
      <c r="C20" s="306"/>
      <c r="D20" s="306"/>
      <c r="E20" s="306"/>
      <c r="F20" s="306"/>
      <c r="G20" s="306"/>
      <c r="H20" s="306"/>
      <c r="I20" s="306"/>
      <c r="J20" s="306"/>
      <c r="K20" s="306"/>
      <c r="L20" s="308"/>
      <c r="M20" s="308"/>
      <c r="N20" s="308"/>
      <c r="S20" s="377"/>
    </row>
    <row r="21" spans="1:41" s="301" customFormat="1">
      <c r="A21" s="243" t="s">
        <v>163</v>
      </c>
      <c r="B21" s="312" t="s">
        <v>10</v>
      </c>
      <c r="C21" s="308"/>
      <c r="D21" s="308"/>
      <c r="E21" s="308"/>
      <c r="F21" s="308"/>
      <c r="G21" s="308"/>
      <c r="H21" s="308"/>
      <c r="I21" s="308"/>
      <c r="J21" s="308"/>
      <c r="K21" s="308"/>
      <c r="L21" s="308"/>
      <c r="M21" s="308"/>
      <c r="N21" s="308"/>
      <c r="S21" s="377"/>
    </row>
    <row r="22" spans="1:41" s="304" customFormat="1">
      <c r="A22" s="243" t="s">
        <v>164</v>
      </c>
      <c r="B22" s="382" t="s">
        <v>204</v>
      </c>
      <c r="C22" s="303"/>
      <c r="D22" s="303"/>
      <c r="E22" s="303"/>
      <c r="F22" s="303"/>
      <c r="G22" s="303"/>
      <c r="H22" s="303"/>
      <c r="I22" s="303"/>
      <c r="J22" s="303"/>
      <c r="K22" s="303"/>
      <c r="L22" s="303"/>
      <c r="M22" s="303"/>
      <c r="N22" s="303"/>
      <c r="S22" s="383"/>
    </row>
    <row r="23" spans="1:41" s="301" customFormat="1">
      <c r="A23" s="243" t="s">
        <v>165</v>
      </c>
      <c r="B23" s="305" t="s">
        <v>105</v>
      </c>
      <c r="C23" s="306"/>
      <c r="D23" s="306"/>
      <c r="E23" s="306"/>
      <c r="F23" s="306"/>
      <c r="G23" s="306"/>
      <c r="H23" s="306"/>
      <c r="I23" s="306"/>
      <c r="J23" s="306"/>
      <c r="K23" s="306"/>
      <c r="L23" s="308"/>
      <c r="M23" s="308"/>
      <c r="N23" s="308"/>
      <c r="S23" s="377"/>
    </row>
    <row r="24" spans="1:41" s="301" customFormat="1">
      <c r="A24" s="243" t="s">
        <v>166</v>
      </c>
      <c r="B24" s="305" t="s">
        <v>106</v>
      </c>
      <c r="C24" s="306"/>
      <c r="D24" s="306"/>
      <c r="E24" s="306"/>
      <c r="F24" s="306"/>
      <c r="G24" s="306"/>
      <c r="H24" s="306"/>
      <c r="I24" s="306"/>
      <c r="J24" s="306"/>
      <c r="K24" s="306"/>
      <c r="L24" s="308"/>
      <c r="M24" s="308"/>
      <c r="N24" s="308"/>
      <c r="S24" s="377"/>
    </row>
    <row r="25" spans="1:41" s="301" customFormat="1" ht="26.4">
      <c r="A25" s="243" t="s">
        <v>167</v>
      </c>
      <c r="B25" s="241" t="s">
        <v>220</v>
      </c>
      <c r="C25" s="340"/>
      <c r="D25" s="340"/>
      <c r="E25" s="340"/>
      <c r="F25" s="340"/>
      <c r="G25" s="340"/>
      <c r="H25" s="340"/>
      <c r="I25" s="340"/>
      <c r="J25" s="340"/>
      <c r="K25" s="340"/>
      <c r="L25" s="308"/>
      <c r="M25" s="308"/>
      <c r="N25" s="308"/>
      <c r="S25" s="377"/>
    </row>
    <row r="26" spans="1:41" s="301" customFormat="1">
      <c r="A26" s="243" t="s">
        <v>168</v>
      </c>
      <c r="B26" s="305" t="s">
        <v>107</v>
      </c>
      <c r="C26" s="306"/>
      <c r="D26" s="306"/>
      <c r="E26" s="306"/>
      <c r="F26" s="306"/>
      <c r="G26" s="306"/>
      <c r="H26" s="306"/>
      <c r="I26" s="306"/>
      <c r="J26" s="306"/>
      <c r="K26" s="306"/>
      <c r="L26" s="308"/>
      <c r="M26" s="308"/>
      <c r="N26" s="308"/>
      <c r="S26" s="377"/>
    </row>
    <row r="27" spans="1:41" s="310" customFormat="1">
      <c r="A27" s="243" t="s">
        <v>169</v>
      </c>
      <c r="B27" s="312" t="s">
        <v>10</v>
      </c>
      <c r="C27" s="308"/>
      <c r="D27" s="308"/>
      <c r="E27" s="308"/>
      <c r="F27" s="308"/>
      <c r="G27" s="308"/>
      <c r="H27" s="308"/>
      <c r="I27" s="308"/>
      <c r="J27" s="308"/>
      <c r="K27" s="308"/>
      <c r="L27" s="308"/>
      <c r="M27" s="308"/>
      <c r="N27" s="308"/>
      <c r="S27" s="377"/>
    </row>
    <row r="28" spans="1:41" s="301" customFormat="1" ht="18" customHeight="1">
      <c r="A28" s="384"/>
      <c r="B28" s="328"/>
      <c r="D28" s="329"/>
      <c r="E28" s="329"/>
      <c r="F28" s="329"/>
      <c r="G28" s="329"/>
      <c r="H28" s="329"/>
      <c r="I28" s="329"/>
      <c r="J28" s="329"/>
      <c r="K28" s="329"/>
      <c r="L28" s="329"/>
      <c r="S28" s="377"/>
    </row>
    <row r="29" spans="1:41" s="301" customFormat="1" ht="18" customHeight="1">
      <c r="A29" s="384"/>
      <c r="B29" s="328"/>
      <c r="D29" s="329"/>
      <c r="E29" s="329"/>
      <c r="F29" s="329"/>
      <c r="G29" s="329"/>
      <c r="H29" s="329"/>
      <c r="I29" s="329"/>
      <c r="J29" s="329"/>
      <c r="K29" s="329"/>
      <c r="L29" s="329"/>
      <c r="M29" s="329"/>
      <c r="N29" s="329"/>
      <c r="O29" s="329"/>
      <c r="P29" s="329"/>
      <c r="Q29" s="329"/>
      <c r="R29" s="329"/>
      <c r="S29" s="385"/>
      <c r="T29" s="329"/>
      <c r="U29" s="329"/>
      <c r="V29" s="329"/>
      <c r="W29" s="329"/>
      <c r="X29" s="329"/>
      <c r="Y29" s="329"/>
      <c r="Z29" s="329"/>
      <c r="AA29" s="329"/>
      <c r="AB29" s="329"/>
      <c r="AC29" s="329"/>
      <c r="AD29" s="329"/>
      <c r="AE29" s="329"/>
      <c r="AF29" s="329"/>
      <c r="AG29" s="329"/>
      <c r="AH29" s="329"/>
      <c r="AI29" s="329"/>
      <c r="AJ29" s="329"/>
      <c r="AK29" s="329"/>
      <c r="AL29" s="329"/>
      <c r="AM29" s="329"/>
      <c r="AN29" s="329"/>
      <c r="AO29" s="329"/>
    </row>
    <row r="30" spans="1:41" ht="17.399999999999999">
      <c r="N30" s="387"/>
    </row>
    <row r="31" spans="1:41" ht="17.399999999999999">
      <c r="N31" s="387"/>
    </row>
    <row r="32" spans="1:41" ht="17.399999999999999">
      <c r="N32" s="387"/>
    </row>
    <row r="33" spans="14:14" ht="17.399999999999999">
      <c r="N33" s="387"/>
    </row>
    <row r="34" spans="14:14" ht="17.399999999999999">
      <c r="N34" s="387"/>
    </row>
    <row r="35" spans="14:14" ht="17.399999999999999">
      <c r="N35" s="387"/>
    </row>
  </sheetData>
  <sheetProtection formatCells="0" formatColumns="0" formatRows="0"/>
  <mergeCells count="6">
    <mergeCell ref="A1:B1"/>
    <mergeCell ref="B4:N4"/>
    <mergeCell ref="E6:G6"/>
    <mergeCell ref="A7:A8"/>
    <mergeCell ref="A6:B6"/>
    <mergeCell ref="B2:N2"/>
  </mergeCells>
  <phoneticPr fontId="0" type="noConversion"/>
  <conditionalFormatting sqref="C9:N27">
    <cfRule type="expression" dxfId="1" priority="8" stopIfTrue="1">
      <formula>AND(C9&lt;&gt;"",OR(C9&lt;0,NOT(ISNUMBER(C9))))</formula>
    </cfRule>
  </conditionalFormatting>
  <pageMargins left="0.74803149606299213" right="0.74803149606299213" top="0.98425196850393704" bottom="0.98425196850393704" header="0.51181102362204722" footer="0.51181102362204722"/>
  <pageSetup paperSize="9" scale="71" orientation="landscape" r:id="rId1"/>
  <headerFooter alignWithMargins="0"/>
  <ignoredErrors>
    <ignoredError sqref="C26:K26 C22 C23:K24"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indexed="43"/>
    <pageSetUpPr fitToPage="1"/>
  </sheetPr>
  <dimension ref="A1:U40"/>
  <sheetViews>
    <sheetView zoomScale="60" zoomScaleNormal="75" workbookViewId="0">
      <pane xSplit="3" ySplit="14" topLeftCell="D15" activePane="bottomRight" state="frozen"/>
      <selection activeCell="B2" sqref="B2"/>
      <selection pane="topRight" activeCell="B2" sqref="B2"/>
      <selection pane="bottomLeft" activeCell="B2" sqref="B2"/>
      <selection pane="bottomRight" activeCell="S16" sqref="S16:S37"/>
    </sheetView>
  </sheetViews>
  <sheetFormatPr defaultColWidth="9.125" defaultRowHeight="11.4"/>
  <cols>
    <col min="1" max="1" width="2.25" style="49" customWidth="1"/>
    <col min="2" max="2" width="9.125" style="49"/>
    <col min="3" max="3" width="25.625" style="49" customWidth="1"/>
    <col min="4" max="19" width="9.125" style="49"/>
    <col min="20" max="20" width="11.125" style="49" bestFit="1" customWidth="1"/>
    <col min="21" max="16384" width="9.125" style="49"/>
  </cols>
  <sheetData>
    <row r="1" spans="1:20" s="5" customFormat="1" ht="18" customHeight="1">
      <c r="A1" s="1" t="s">
        <v>38</v>
      </c>
      <c r="B1" s="2"/>
      <c r="C1" s="2"/>
      <c r="D1" s="3"/>
      <c r="E1" s="3"/>
      <c r="F1" s="3"/>
      <c r="G1" s="3"/>
      <c r="H1" s="3"/>
      <c r="I1" s="3"/>
      <c r="J1" s="3"/>
      <c r="K1" s="3"/>
      <c r="L1" s="3"/>
      <c r="M1" s="3"/>
      <c r="N1" s="3"/>
      <c r="O1" s="3"/>
      <c r="P1" s="3"/>
      <c r="Q1" s="3"/>
      <c r="R1" s="3"/>
      <c r="S1" s="4"/>
    </row>
    <row r="2" spans="1:20" s="5" customFormat="1" ht="18" customHeight="1">
      <c r="A2" s="6"/>
      <c r="B2" s="7"/>
      <c r="C2" s="7"/>
      <c r="D2" s="8"/>
      <c r="E2" s="9"/>
      <c r="F2" s="8"/>
      <c r="G2" s="8"/>
      <c r="H2" s="8"/>
      <c r="I2" s="8"/>
      <c r="J2" s="8"/>
      <c r="K2" s="8"/>
      <c r="L2" s="8"/>
      <c r="M2" s="8"/>
      <c r="N2" s="8"/>
      <c r="O2" s="8"/>
      <c r="P2" s="8"/>
      <c r="Q2" s="8"/>
      <c r="R2" s="8"/>
      <c r="S2" s="8"/>
    </row>
    <row r="3" spans="1:20" s="5" customFormat="1" ht="18" customHeight="1" thickBot="1">
      <c r="A3" s="7"/>
      <c r="B3" s="11" t="s">
        <v>0</v>
      </c>
      <c r="C3" s="11"/>
      <c r="D3" s="8"/>
      <c r="E3" s="8"/>
      <c r="F3" s="8"/>
      <c r="G3" s="8"/>
      <c r="H3" s="8"/>
      <c r="I3" s="8"/>
      <c r="J3" s="8"/>
      <c r="K3" s="8"/>
      <c r="L3" s="8"/>
      <c r="M3" s="8"/>
      <c r="N3" s="8"/>
      <c r="O3" s="8"/>
      <c r="P3" s="8"/>
      <c r="Q3" s="8"/>
      <c r="R3" s="8"/>
      <c r="S3" s="8"/>
    </row>
    <row r="4" spans="1:20" s="5" customFormat="1" ht="18" customHeight="1" thickBot="1">
      <c r="A4" s="7"/>
      <c r="B4" s="11" t="s">
        <v>1</v>
      </c>
      <c r="C4" s="11"/>
      <c r="D4" s="8"/>
      <c r="E4" s="8"/>
      <c r="F4" s="8"/>
      <c r="G4" s="8"/>
      <c r="H4" s="8"/>
      <c r="I4" s="8"/>
      <c r="J4" s="8"/>
      <c r="K4" s="8"/>
      <c r="L4" s="8"/>
      <c r="M4" s="8"/>
      <c r="N4" s="8"/>
      <c r="O4" s="8"/>
      <c r="P4" s="8"/>
      <c r="Q4" s="50" t="s">
        <v>108</v>
      </c>
      <c r="R4" s="113"/>
      <c r="S4" s="51">
        <v>5.0000000000000001E-3</v>
      </c>
    </row>
    <row r="5" spans="1:20" s="5" customFormat="1" ht="18" customHeight="1">
      <c r="A5" s="6"/>
      <c r="B5" s="7"/>
      <c r="C5" s="7"/>
      <c r="D5" s="8"/>
      <c r="E5" s="8"/>
      <c r="F5" s="8"/>
      <c r="G5" s="8"/>
      <c r="H5" s="8"/>
      <c r="I5" s="8"/>
      <c r="J5" s="8"/>
      <c r="K5" s="8"/>
      <c r="L5" s="8"/>
      <c r="M5" s="8"/>
      <c r="N5" s="8"/>
      <c r="O5" s="8"/>
      <c r="P5" s="8"/>
      <c r="Q5" s="8"/>
      <c r="R5" s="8"/>
      <c r="S5" s="8"/>
    </row>
    <row r="6" spans="1:20" s="5" customFormat="1" ht="18" customHeight="1">
      <c r="A6" s="11"/>
      <c r="B6" s="11" t="s">
        <v>39</v>
      </c>
      <c r="C6" s="11"/>
      <c r="D6" s="8"/>
      <c r="E6" s="8"/>
      <c r="F6" s="8"/>
      <c r="G6" s="8"/>
      <c r="H6" s="8"/>
      <c r="I6" s="8"/>
      <c r="J6" s="8"/>
      <c r="K6" s="8"/>
      <c r="L6" s="8"/>
      <c r="M6" s="8"/>
      <c r="N6" s="8"/>
      <c r="O6" s="8"/>
      <c r="P6" s="8"/>
      <c r="Q6" s="8"/>
      <c r="R6" s="8"/>
      <c r="S6" s="8"/>
    </row>
    <row r="7" spans="1:20" s="5" customFormat="1" ht="18" customHeight="1">
      <c r="A7" s="11"/>
      <c r="B7" s="11" t="s">
        <v>40</v>
      </c>
      <c r="C7" s="11"/>
      <c r="D7" s="8"/>
      <c r="E7" s="8"/>
      <c r="F7" s="8"/>
      <c r="G7" s="8"/>
      <c r="H7" s="8"/>
      <c r="I7" s="8"/>
      <c r="J7" s="8"/>
      <c r="K7" s="8"/>
      <c r="L7" s="8"/>
      <c r="M7" s="8"/>
      <c r="N7" s="8"/>
      <c r="O7" s="8"/>
      <c r="P7" s="8"/>
      <c r="Q7" s="3"/>
      <c r="R7" s="8"/>
      <c r="S7" s="8"/>
    </row>
    <row r="8" spans="1:20" s="5" customFormat="1" ht="18" customHeight="1">
      <c r="A8" s="11"/>
      <c r="B8" s="11" t="s">
        <v>104</v>
      </c>
      <c r="C8" s="11"/>
      <c r="D8" s="8"/>
      <c r="E8" s="8"/>
      <c r="F8" s="8"/>
      <c r="G8" s="8"/>
      <c r="H8" s="8"/>
      <c r="I8" s="8"/>
      <c r="J8" s="8"/>
      <c r="K8" s="8"/>
      <c r="L8" s="8"/>
      <c r="M8" s="8"/>
      <c r="N8" s="8"/>
      <c r="O8" s="8"/>
      <c r="P8" s="8"/>
      <c r="Q8" s="3"/>
      <c r="R8" s="8"/>
      <c r="S8" s="8"/>
    </row>
    <row r="9" spans="1:20" s="5" customFormat="1" ht="18" customHeight="1">
      <c r="A9" s="11"/>
      <c r="B9" s="13" t="s">
        <v>2</v>
      </c>
      <c r="C9" s="13"/>
      <c r="D9" s="8"/>
      <c r="E9" s="8"/>
      <c r="F9" s="8"/>
      <c r="G9" s="8"/>
      <c r="H9" s="8"/>
      <c r="I9" s="8"/>
      <c r="J9" s="8"/>
      <c r="K9" s="8"/>
      <c r="L9" s="8"/>
      <c r="M9" s="8"/>
      <c r="N9" s="8"/>
      <c r="O9" s="8"/>
      <c r="P9" s="8"/>
      <c r="Q9" s="8"/>
      <c r="R9" s="8"/>
      <c r="S9" s="8"/>
    </row>
    <row r="10" spans="1:20" s="5" customFormat="1" ht="18" customHeight="1">
      <c r="A10" s="11"/>
      <c r="B10" s="13"/>
      <c r="C10" s="13"/>
      <c r="D10" s="8"/>
      <c r="E10" s="8"/>
      <c r="F10" s="8"/>
      <c r="G10" s="8"/>
      <c r="H10" s="8"/>
      <c r="I10" s="8"/>
      <c r="J10" s="8"/>
      <c r="K10" s="8"/>
      <c r="L10" s="8"/>
      <c r="M10" s="8"/>
      <c r="N10" s="8"/>
      <c r="O10" s="8"/>
      <c r="P10" s="8"/>
      <c r="Q10" s="8"/>
      <c r="R10" s="8"/>
      <c r="S10" s="8"/>
    </row>
    <row r="11" spans="1:20" s="5" customFormat="1" ht="18" customHeight="1">
      <c r="A11" s="11"/>
      <c r="B11" s="13"/>
      <c r="C11" s="13"/>
      <c r="D11" s="8"/>
      <c r="E11" s="8"/>
      <c r="F11" s="8"/>
      <c r="G11" s="8"/>
      <c r="H11" s="8"/>
      <c r="I11" s="8"/>
      <c r="J11" s="8"/>
      <c r="K11" s="8"/>
      <c r="L11" s="8"/>
      <c r="M11" s="8"/>
      <c r="N11" s="8"/>
      <c r="O11" s="8"/>
      <c r="P11" s="8"/>
      <c r="Q11" s="8"/>
      <c r="R11" s="8"/>
      <c r="S11" s="8"/>
    </row>
    <row r="12" spans="1:20" s="18" customFormat="1" ht="18" customHeight="1" thickBot="1">
      <c r="A12" s="14"/>
      <c r="B12" s="15"/>
      <c r="C12" s="15"/>
      <c r="D12" s="16"/>
      <c r="E12" s="16"/>
      <c r="F12" s="16"/>
      <c r="G12" s="16"/>
      <c r="H12" s="17"/>
      <c r="I12" s="17"/>
      <c r="J12" s="17"/>
      <c r="K12" s="16"/>
      <c r="L12" s="16"/>
      <c r="M12" s="16"/>
      <c r="N12" s="16"/>
      <c r="O12" s="8"/>
      <c r="P12" s="16"/>
      <c r="Q12" s="16"/>
      <c r="R12" s="16"/>
      <c r="S12" s="16"/>
    </row>
    <row r="13" spans="1:20" s="22" customFormat="1" ht="34.200000000000003" customHeight="1">
      <c r="A13" s="83"/>
      <c r="B13" s="85"/>
      <c r="C13" s="85"/>
      <c r="D13" s="99" t="s">
        <v>41</v>
      </c>
      <c r="E13" s="100"/>
      <c r="F13" s="101"/>
      <c r="G13" s="102"/>
      <c r="H13" s="99" t="s">
        <v>42</v>
      </c>
      <c r="I13" s="100"/>
      <c r="J13" s="100"/>
      <c r="K13" s="102"/>
      <c r="L13" s="99" t="s">
        <v>43</v>
      </c>
      <c r="M13" s="100"/>
      <c r="N13" s="100"/>
      <c r="O13" s="114"/>
      <c r="P13" s="112" t="s">
        <v>33</v>
      </c>
      <c r="Q13" s="100"/>
      <c r="R13" s="100"/>
      <c r="S13" s="102"/>
    </row>
    <row r="14" spans="1:20" s="22" customFormat="1" ht="96.75" customHeight="1">
      <c r="A14" s="23"/>
      <c r="B14" s="24" t="s">
        <v>44</v>
      </c>
      <c r="C14" s="74"/>
      <c r="D14" s="103" t="s">
        <v>45</v>
      </c>
      <c r="E14" s="91" t="s">
        <v>46</v>
      </c>
      <c r="F14" s="98" t="s">
        <v>47</v>
      </c>
      <c r="G14" s="104" t="s">
        <v>124</v>
      </c>
      <c r="H14" s="103" t="s">
        <v>45</v>
      </c>
      <c r="I14" s="97" t="s">
        <v>46</v>
      </c>
      <c r="J14" s="91" t="s">
        <v>47</v>
      </c>
      <c r="K14" s="104" t="s">
        <v>124</v>
      </c>
      <c r="L14" s="103" t="s">
        <v>45</v>
      </c>
      <c r="M14" s="97" t="s">
        <v>46</v>
      </c>
      <c r="N14" s="91" t="s">
        <v>47</v>
      </c>
      <c r="O14" s="115" t="s">
        <v>124</v>
      </c>
      <c r="P14" s="94" t="s">
        <v>45</v>
      </c>
      <c r="Q14" s="97" t="s">
        <v>46</v>
      </c>
      <c r="R14" s="91" t="s">
        <v>47</v>
      </c>
      <c r="S14" s="123" t="s">
        <v>124</v>
      </c>
    </row>
    <row r="15" spans="1:20" s="22" customFormat="1" ht="18" customHeight="1">
      <c r="A15" s="27"/>
      <c r="B15" s="28" t="s">
        <v>48</v>
      </c>
      <c r="C15" s="34"/>
      <c r="D15" s="105"/>
      <c r="E15" s="38"/>
      <c r="F15" s="38"/>
      <c r="G15" s="106"/>
      <c r="H15" s="105"/>
      <c r="I15" s="38"/>
      <c r="J15" s="38"/>
      <c r="K15" s="106"/>
      <c r="L15" s="105"/>
      <c r="M15" s="38"/>
      <c r="N15" s="38"/>
      <c r="O15" s="116"/>
      <c r="P15" s="95"/>
      <c r="Q15" s="30"/>
      <c r="R15" s="30"/>
      <c r="S15" s="124"/>
    </row>
    <row r="16" spans="1:20" s="22" customFormat="1" ht="18" customHeight="1">
      <c r="A16" s="32"/>
      <c r="B16" s="28" t="s">
        <v>49</v>
      </c>
      <c r="C16" s="34"/>
      <c r="D16" s="107"/>
      <c r="E16" s="129"/>
      <c r="F16" s="129"/>
      <c r="G16" s="108"/>
      <c r="H16" s="158"/>
      <c r="I16" s="129"/>
      <c r="J16" s="129"/>
      <c r="K16" s="108"/>
      <c r="L16" s="158"/>
      <c r="M16" s="129"/>
      <c r="N16" s="129"/>
      <c r="O16" s="139"/>
      <c r="P16" s="134">
        <f>+IF('O4'!L9&lt;&gt;0,IF('O4'!L9&lt;'O4'!L10,1,0),IF('O4'!L10&lt;&gt;0,2,0))</f>
        <v>0</v>
      </c>
      <c r="Q16" s="134">
        <f>+IF('O4'!M9&lt;&gt;0,IF('O4'!M9&lt;'O4'!M10,1,0),IF('O4'!M10&lt;&gt;0,2,0))</f>
        <v>0</v>
      </c>
      <c r="R16" s="134">
        <f>+IF('O4'!N9&lt;&gt;0,IF('O4'!N9&lt;'O4'!N10,1,0),IF('O4'!N10&lt;&gt;0,2,0))</f>
        <v>0</v>
      </c>
      <c r="S16" s="122"/>
      <c r="T16" s="22">
        <f>+IF('O1'!AQ39&lt;&gt;0,IF((1+OUT_4_Check!$S$4)*SUM('O4'!L9:N9)&lt;'O1'!AQ39,1,IF((1-OUT_4_Check!$S$4)*SUM('O4'!L9:N9)&gt;'O1'!AQ39,1,0)),IF(SUM('O4'!L9:N9)&lt;&gt;0,1,0))</f>
        <v>0</v>
      </c>
    </row>
    <row r="17" spans="1:21" s="22" customFormat="1" ht="18" customHeight="1">
      <c r="A17" s="35"/>
      <c r="B17" s="34"/>
      <c r="C17" s="34"/>
      <c r="D17" s="109"/>
      <c r="E17" s="127"/>
      <c r="F17" s="127"/>
      <c r="G17" s="110"/>
      <c r="H17" s="159"/>
      <c r="I17" s="127"/>
      <c r="J17" s="127"/>
      <c r="K17" s="110"/>
      <c r="L17" s="159"/>
      <c r="M17" s="127"/>
      <c r="N17" s="127"/>
      <c r="O17" s="117"/>
      <c r="P17" s="96"/>
      <c r="Q17" s="55"/>
      <c r="R17" s="53"/>
      <c r="S17" s="122"/>
    </row>
    <row r="18" spans="1:21" s="22" customFormat="1" ht="18" customHeight="1">
      <c r="A18" s="35"/>
      <c r="B18" s="28" t="s">
        <v>48</v>
      </c>
      <c r="C18" s="28"/>
      <c r="D18" s="109"/>
      <c r="E18" s="127"/>
      <c r="F18" s="127"/>
      <c r="G18" s="110"/>
      <c r="H18" s="159"/>
      <c r="I18" s="127"/>
      <c r="J18" s="127"/>
      <c r="K18" s="110"/>
      <c r="L18" s="159"/>
      <c r="M18" s="127"/>
      <c r="N18" s="127"/>
      <c r="O18" s="117"/>
      <c r="P18" s="96"/>
      <c r="Q18" s="55"/>
      <c r="R18" s="55"/>
      <c r="S18" s="125"/>
    </row>
    <row r="19" spans="1:21" s="22" customFormat="1" ht="18" customHeight="1">
      <c r="A19" s="35"/>
      <c r="B19" s="28" t="s">
        <v>26</v>
      </c>
      <c r="C19" s="28"/>
      <c r="D19" s="154"/>
      <c r="E19" s="155"/>
      <c r="F19" s="156"/>
      <c r="G19" s="118"/>
      <c r="H19" s="154"/>
      <c r="I19" s="155"/>
      <c r="J19" s="156"/>
      <c r="K19" s="118"/>
      <c r="L19" s="154"/>
      <c r="M19" s="155"/>
      <c r="N19" s="156"/>
      <c r="O19" s="120"/>
      <c r="P19" s="135"/>
      <c r="Q19" s="136"/>
      <c r="R19" s="137"/>
      <c r="S19" s="122"/>
      <c r="T19" s="82"/>
    </row>
    <row r="20" spans="1:21" s="22" customFormat="1" ht="18" customHeight="1">
      <c r="A20" s="39"/>
      <c r="B20" s="33" t="s">
        <v>105</v>
      </c>
      <c r="C20" s="34"/>
      <c r="D20" s="157"/>
      <c r="E20" s="53"/>
      <c r="F20" s="53"/>
      <c r="G20" s="118">
        <f>+IF(SUM('O1'!AQ9,'O1'!AQ16)&lt;&gt;0,IF((1+OUT_4_Check!$S$4)*SUM('O4'!C11:E11)&lt;SUM('O1'!AQ9,'O1'!AQ16),1,IF((1-OUT_4_Check!$S$4)*SUM('O4'!C11:E11)&gt;SUM('O1'!AQ9,'O1'!AQ16),1,0)),IF(SUM('O4'!C11:E11)&lt;&gt;0,1,0))</f>
        <v>0</v>
      </c>
      <c r="H20" s="111"/>
      <c r="I20" s="53"/>
      <c r="J20" s="53"/>
      <c r="K20" s="118">
        <f>+IF('O1'!AQ23&lt;&gt;0,IF((1+OUT_4_Check!$S$4)*SUM('O4'!F11:H11)&lt;'O1'!AQ23,1,IF((1-OUT_4_Check!$S$4)*SUM('O4'!F11:H11)&gt;'O1'!AQ23,1,0)),IF(SUM('O4'!F11:H11)&lt;&gt;0,1,0))</f>
        <v>0</v>
      </c>
      <c r="L20" s="111"/>
      <c r="M20" s="53"/>
      <c r="N20" s="55"/>
      <c r="O20" s="120">
        <f>+IF('O1'!AQ30&lt;&gt;0,IF((1+OUT_4_Check!$S$4)*SUM('O4'!I11:K11)&lt;'O1'!AQ30,1,IF((1-OUT_4_Check!$S$4)*SUM('O4'!I11:K11)&gt;'O1'!AQ30,1,0)),IF(SUM('O4'!I11:K11)&lt;&gt;0,1,0))</f>
        <v>0</v>
      </c>
      <c r="P20" s="135">
        <f>+IF('O4'!L11&lt;&gt;0,IF((1+OUT_4_Check!$S$4)*SUM('O4'!C11,'O4'!F11,'O4'!I11)&lt;'O4'!L11,1,IF((1-OUT_4_Check!$S$4)*SUM('O4'!C11,'O4'!F11,'O4'!I11)&gt;'O4'!L11,1,0)),IF(SUM('O4'!C11,'O4'!F11,'O4'!I11)&lt;&gt;0,1,IF(SUM('O4'!L12:L15)&lt;&gt;0,1,0)))</f>
        <v>0</v>
      </c>
      <c r="Q20" s="136">
        <f>+IF('O4'!M11&lt;&gt;0,IF((1+OUT_4_Check!$S$4)*SUM('O4'!D11,'O4'!G11,'O4'!J11)&lt;'O4'!M11,1,IF((1-OUT_4_Check!$S$4)*SUM('O4'!D11,'O4'!G11,'O4'!J11)&gt;'O4'!M11,1,0)),IF(SUM('O4'!D11,'O4'!G11,'O4'!J11)&lt;&gt;0,1,0))</f>
        <v>0</v>
      </c>
      <c r="R20" s="137">
        <f>+IF('O4'!N11&lt;&gt;0,IF((1+OUT_4_Check!$S$4)*SUM('O4'!E11,'O4'!H11,'O4'!K11)&lt;'O4'!N11,1,IF((1-OUT_4_Check!$S$4)*SUM('O4'!E11,'O4'!H11,'O4'!K11)&gt;'O4'!N11,1,0)),IF(SUM('O4'!E11,'O4'!H11,'O4'!K11)&lt;&gt;0,1,0))</f>
        <v>0</v>
      </c>
      <c r="S20" s="122"/>
      <c r="T20" s="82"/>
    </row>
    <row r="21" spans="1:21" s="22" customFormat="1" ht="18" customHeight="1">
      <c r="A21" s="32"/>
      <c r="B21" s="33" t="s">
        <v>106</v>
      </c>
      <c r="C21" s="34"/>
      <c r="D21" s="157"/>
      <c r="E21" s="53"/>
      <c r="F21" s="53"/>
      <c r="G21" s="118">
        <f>+IF(SUM('O1'!AQ10,'O1'!AQ17)&lt;&gt;0,IF((1+OUT_4_Check!$S$4)*SUM('O4'!C12:E12)&lt;SUM('O1'!AQ10,'O1'!AQ17),1,IF((1-OUT_4_Check!$S$4)*SUM('O4'!C12:E12)&gt;SUM('O1'!AQ10,'O1'!AQ17),1,0)),IF(SUM('O4'!C12:E12)&lt;&gt;0,1,0))</f>
        <v>0</v>
      </c>
      <c r="H21" s="111"/>
      <c r="I21" s="53"/>
      <c r="J21" s="53"/>
      <c r="K21" s="118">
        <f>+IF('O1'!AQ24&lt;&gt;0,IF((1+OUT_4_Check!$S$4)*SUM('O4'!F12:H12)&lt;'O1'!AQ24,1,IF((1-OUT_4_Check!$S$4)*SUM('O4'!F12:H12)&gt;'O1'!AQ24,1,0)),IF(SUM('O4'!F12:H12)&lt;&gt;0,1,0))</f>
        <v>0</v>
      </c>
      <c r="L21" s="111"/>
      <c r="M21" s="53"/>
      <c r="N21" s="55"/>
      <c r="O21" s="120">
        <f>+IF('O1'!AQ31&lt;&gt;0,IF((1+OUT_4_Check!$S$4)*SUM('O4'!I12:K12)&lt;'O1'!AQ31,1,IF((1-OUT_4_Check!$S$4)*SUM('O4'!I12:K12)&gt;'O1'!AQ31,1,0)),IF(SUM('O4'!I12:K12)&lt;&gt;0,1,0))</f>
        <v>0</v>
      </c>
      <c r="P21" s="135">
        <f>+IF('O4'!L12&lt;&gt;0,IF((1+OUT_4_Check!$S$4)*SUM('O4'!C12,'O4'!F12,'O4'!I12)&lt;'O4'!L12,1,IF((1-OUT_4_Check!$S$4)*SUM('O4'!C12,'O4'!F12,'O4'!I12)&gt;'O4'!L12,1,0)),IF(SUM('O4'!C12,'O4'!F12,'O4'!I12)&lt;&gt;0,1,0))</f>
        <v>0</v>
      </c>
      <c r="Q21" s="136">
        <f>+IF('O4'!M12&lt;&gt;0,IF((1+OUT_4_Check!$S$4)*SUM('O4'!D12,'O4'!G12,'O4'!J12)&lt;'O4'!M12,1,IF((1-OUT_4_Check!$S$4)*SUM('O4'!D12,'O4'!G12,'O4'!J12)&gt;'O4'!M12,1,0)),IF(SUM('O4'!D12,'O4'!G12,'O4'!J12)&lt;&gt;0,1,0))</f>
        <v>0</v>
      </c>
      <c r="R21" s="137">
        <f>+IF('O4'!N12&lt;&gt;0,IF((1+OUT_4_Check!$S$4)*SUM('O4'!E12,'O4'!H12,'O4'!K12)&lt;'O4'!N12,1,IF((1-OUT_4_Check!$S$4)*SUM('O4'!E12,'O4'!H12,'O4'!K12)&gt;'O4'!N12,1,0)),IF(SUM('O4'!E12,'O4'!H12,'O4'!K12)&lt;&gt;0,1,0))</f>
        <v>0</v>
      </c>
      <c r="S21" s="122"/>
      <c r="T21" s="82"/>
      <c r="U21" s="119"/>
    </row>
    <row r="22" spans="1:21" s="22" customFormat="1" ht="18" customHeight="1">
      <c r="A22" s="27"/>
      <c r="B22" s="33" t="s">
        <v>107</v>
      </c>
      <c r="C22" s="34"/>
      <c r="D22" s="157"/>
      <c r="E22" s="126"/>
      <c r="F22" s="126"/>
      <c r="G22" s="118">
        <f>+IF(SUM('O1'!AQ12,'O1'!AQ19)&lt;&gt;0,IF((1+OUT_4_Check!$S$4)*SUM('O4'!C14:E14)&lt;SUM('O1'!AQ12,'O1'!AQ19),1,IF((1-OUT_4_Check!$S$4)*SUM('O4'!C14:E14)&gt;SUM('O1'!AQ12,'O1'!AQ19),1,0)),IF(SUM('O4'!C14:E14)&lt;&gt;0,1,0))</f>
        <v>0</v>
      </c>
      <c r="H22" s="157"/>
      <c r="I22" s="126"/>
      <c r="J22" s="126"/>
      <c r="K22" s="118">
        <f>+IF('O1'!AQ26&lt;&gt;0,IF((1+OUT_4_Check!$S$4)*SUM('O4'!F14:H14)&lt;'O1'!AQ26,1,IF((1-OUT_4_Check!$S$4)*SUM('O4'!F14:H14)&gt;'O1'!AQ26,1,0)),IF(SUM('O4'!F14:H14)&lt;&gt;0,1,0))</f>
        <v>0</v>
      </c>
      <c r="L22" s="157"/>
      <c r="M22" s="126"/>
      <c r="N22" s="127"/>
      <c r="O22" s="120">
        <f>+IF('O1'!AQ33&lt;&gt;0,IF((1+OUT_4_Check!$S$4)*SUM('O4'!I14:K14)&lt;'O1'!AQ33,1,IF((1-OUT_4_Check!$S$4)*SUM('O4'!I14:K14)&gt;'O1'!AQ33,1,0)),IF(SUM('O4'!I14:K14)&lt;&gt;0,1,0))</f>
        <v>0</v>
      </c>
      <c r="P22" s="135">
        <f>+IF('O4'!L14&lt;&gt;0,IF((1+OUT_4_Check!$S$4)*SUM('O4'!C14,'O4'!F14,'O4'!I14)&lt;'O4'!L14,1,IF((1-OUT_4_Check!$S$4)*SUM('O4'!C14,'O4'!F14,'O4'!I14)&gt;'O4'!L14,1,0)),IF(SUM('O4'!C14,'O4'!F14,'O4'!I14)&lt;&gt;0,1,0))</f>
        <v>0</v>
      </c>
      <c r="Q22" s="136">
        <f>+IF('O4'!M14&lt;&gt;0,IF((1+OUT_4_Check!$S$4)*SUM('O4'!D14,'O4'!G14,'O4'!J14)&lt;'O4'!M14,1,IF((1-OUT_4_Check!$S$4)*SUM('O4'!D14,'O4'!G14,'O4'!J14)&gt;'O4'!M14,1,0)),IF(SUM('O4'!D14,'O4'!G14,'O4'!J14)&lt;&gt;0,1,0))</f>
        <v>0</v>
      </c>
      <c r="R22" s="137">
        <f>+IF('O4'!N14&lt;&gt;0,IF((1+OUT_4_Check!$S$4)*SUM('O4'!E14,'O4'!H14,'O4'!K14)&lt;'O4'!N14,1,IF((1-OUT_4_Check!$S$4)*SUM('O4'!E14,'O4'!H14,'O4'!K14)&gt;'O4'!N14,1,0)),IF(SUM('O4'!E14,'O4'!H14,'O4'!K14)&lt;&gt;0,1,0))</f>
        <v>0</v>
      </c>
      <c r="S22" s="122"/>
      <c r="U22" s="82"/>
    </row>
    <row r="23" spans="1:21" s="22" customFormat="1" ht="18" customHeight="1">
      <c r="A23" s="27"/>
      <c r="B23" s="34" t="s">
        <v>10</v>
      </c>
      <c r="C23" s="34"/>
      <c r="D23" s="154">
        <f>+IF('O4'!C15&lt;&gt;"",IF((1+OUT_4_Check!$S$4)*SUM('O4'!C11:C14)&lt;'O4'!C15,1,IF((1-OUT_4_Check!$S$4)*SUM('O4'!C11:C14)&gt;'O4'!C15,1,0)),IF(SUM('O4'!C11:C14)&lt;&gt;0,1,0))</f>
        <v>0</v>
      </c>
      <c r="E23" s="155">
        <f>+IF('O4'!D15&lt;&gt;"",IF((1+OUT_4_Check!$S$4)*SUM('O4'!D11:D14)&lt;'O4'!D15,1,IF((1-OUT_4_Check!$S$4)*SUM('O4'!D11:D14)&gt;'O4'!D15,1,0)),IF(SUM('O4'!D11:D14)&lt;&gt;0,1,0))</f>
        <v>0</v>
      </c>
      <c r="F23" s="155">
        <f>+IF('O4'!E15&lt;&gt;"",IF((1+OUT_4_Check!$S$4)*SUM('O4'!E11:E14)&lt;'O4'!E15,1,IF((1-OUT_4_Check!$S$4)*SUM('O4'!E11:E14)&gt;'O4'!E15,1,0)),IF(SUM('O4'!E11:E14)&lt;&gt;0,1,0))</f>
        <v>0</v>
      </c>
      <c r="G23" s="118">
        <f>+IF(SUM('O1'!AQ13,'O1'!AQ20)&lt;&gt;0,IF((1+OUT_4_Check!$S$4)*SUM('O4'!C15:E15)&lt;SUM('O1'!AQ13,'O1'!AQ20),1,IF((1-OUT_4_Check!$S$4)*SUM('O4'!C15:E15)&gt;SUM('O1'!AQ13,'O1'!AQ20),1,0)),IF(SUM('O4'!C15:E15)&lt;&gt;0,1,0))</f>
        <v>0</v>
      </c>
      <c r="H23" s="160">
        <f>+IF('O4'!G15&lt;&gt;"",IF((1+OUT_4_Check!$S$4)*SUM('O4'!F11:F14)&lt;'O4'!F15,1,IF((1-OUT_4_Check!$S$4)*SUM('O4'!F11:F14)&gt;'O4'!F15,1,0)),IF(SUM('O4'!F11:F14)&lt;&gt;0,1,0))</f>
        <v>0</v>
      </c>
      <c r="I23" s="160">
        <f>+IF('O4'!H15&lt;&gt;"",IF((1+OUT_4_Check!$S$4)*SUM('O4'!G11:G14)&lt;'O4'!G15,1,IF((1-OUT_4_Check!$S$4)*SUM('O4'!G11:G14)&gt;'O4'!G15,1,0)),IF(SUM('O4'!G11:G14)&lt;&gt;0,1,0))</f>
        <v>0</v>
      </c>
      <c r="J23" s="160">
        <f>+IF('O4'!I15&lt;&gt;"",IF((1+OUT_4_Check!$S$4)*SUM('O4'!H11:H14)&lt;'O4'!H15,1,IF((1-OUT_4_Check!$S$4)*SUM('O4'!H11:H14)&gt;'O4'!H15,1,0)),IF(SUM('O4'!H11:H14)&lt;&gt;0,1,0))</f>
        <v>0</v>
      </c>
      <c r="K23" s="118">
        <f>+IF('O1'!AQ27&lt;&gt;0,IF((1+OUT_4_Check!$S$4)*SUM('O4'!F15:H15)&lt;'O1'!AQ27,1,IF((1-OUT_4_Check!$S$4)*SUM('O4'!F15:H15)&gt;'O1'!AQ27,1,0)),IF(SUM('O4'!F15:H15)&lt;&gt;0,1,0))</f>
        <v>0</v>
      </c>
      <c r="L23" s="155">
        <f>+IF('O4'!I15&lt;&gt;"",IF((1+OUT_4_Check!$S$4)*SUM('O4'!I11:I14)&lt;'O4'!I15,1,IF((1-OUT_4_Check!$S$4)*SUM('O4'!I11:I14)&gt;'O4'!I15,1,0)),IF(SUM('O4'!I11:I14)&lt;&gt;0,1,0))</f>
        <v>0</v>
      </c>
      <c r="M23" s="155">
        <f>+IF('O4'!J15&lt;&gt;"",IF((1+OUT_4_Check!$S$4)*SUM('O4'!J11:J14)&lt;'O4'!J15,1,IF((1-OUT_4_Check!$S$4)*SUM('O4'!J11:J14)&gt;'O4'!J15,1,0)),IF(SUM('O4'!J11:J14)&lt;&gt;0,1,0))</f>
        <v>0</v>
      </c>
      <c r="N23" s="155">
        <f>+IF('O4'!K15&lt;&gt;"",IF((1+OUT_4_Check!$S$4)*SUM('O4'!K11:K14)&lt;'O4'!K15,1,IF((1-OUT_4_Check!$S$4)*SUM('O4'!K11:K14)&gt;'O4'!K15,1,0)),IF(SUM('O4'!K11:K14)&lt;&gt;0,1,0))</f>
        <v>0</v>
      </c>
      <c r="O23" s="120">
        <f>+IF('O1'!AQ34&lt;&gt;0,IF((1+OUT_4_Check!$S$4)*SUM('O4'!I15:K15)&lt;'O1'!AQ34,1,IF((1-OUT_4_Check!$S$4)*SUM('O4'!I15:K15)&gt;'O1'!AQ34,1,0)),IF(SUM('O4'!I15:K15)&lt;&gt;0,1,0))</f>
        <v>0</v>
      </c>
      <c r="P23" s="155">
        <f>+IF('O4'!L15&lt;&gt;"",IF((1+OUT_4_Check!$S$4)*SUM('O4'!L11:L14)&lt;'O4'!L15,1,IF((1-OUT_4_Check!$S$4)*SUM('O4'!L11:L14)&gt;'O4'!L15,1,0)),IF(SUM('O4'!L11:L14)&lt;&gt;0,1,0))</f>
        <v>0</v>
      </c>
      <c r="Q23" s="155">
        <f>+IF('O4'!M15&lt;&gt;"",IF((1+OUT_4_Check!$S$4)*SUM('O4'!M11:M14)&lt;'O4'!M15,1,IF((1-OUT_4_Check!$S$4)*SUM('O4'!M11:M14)&gt;'O4'!M15,1,0)),IF(SUM('O4'!M11:M14)&lt;&gt;0,1,0))</f>
        <v>0</v>
      </c>
      <c r="R23" s="155">
        <f>+IF('O4'!N15&lt;&gt;"",IF((1+OUT_4_Check!$S$4)*SUM('O4'!N11:N14)&lt;'O4'!N15,1,IF((1-OUT_4_Check!$S$4)*SUM('O4'!N11:N14)&gt;'O4'!N15,1,0)),IF(SUM('O4'!N11:N14)&lt;&gt;0,1,0))</f>
        <v>0</v>
      </c>
      <c r="S23" s="122"/>
      <c r="U23" s="82"/>
    </row>
    <row r="24" spans="1:21" s="22" customFormat="1" ht="18" customHeight="1">
      <c r="A24" s="39"/>
      <c r="B24" s="40"/>
      <c r="C24" s="40"/>
      <c r="D24" s="159"/>
      <c r="E24" s="127"/>
      <c r="F24" s="127"/>
      <c r="G24" s="110"/>
      <c r="H24" s="159"/>
      <c r="I24" s="127"/>
      <c r="J24" s="127"/>
      <c r="K24" s="110"/>
      <c r="L24" s="159"/>
      <c r="M24" s="127"/>
      <c r="N24" s="127"/>
      <c r="O24" s="121"/>
      <c r="P24" s="138"/>
      <c r="Q24" s="136"/>
      <c r="R24" s="137"/>
      <c r="S24" s="125"/>
      <c r="U24" s="82"/>
    </row>
    <row r="25" spans="1:21" s="22" customFormat="1" ht="18" customHeight="1">
      <c r="A25" s="32"/>
      <c r="B25" s="28" t="s">
        <v>50</v>
      </c>
      <c r="C25" s="28"/>
      <c r="D25" s="159"/>
      <c r="E25" s="127"/>
      <c r="F25" s="127"/>
      <c r="G25" s="110"/>
      <c r="H25" s="159"/>
      <c r="I25" s="127"/>
      <c r="J25" s="127"/>
      <c r="K25" s="110"/>
      <c r="L25" s="159"/>
      <c r="M25" s="127"/>
      <c r="N25" s="127"/>
      <c r="O25" s="121"/>
      <c r="P25" s="138"/>
      <c r="Q25" s="136"/>
      <c r="R25" s="137"/>
      <c r="S25" s="125"/>
    </row>
    <row r="26" spans="1:21" s="22" customFormat="1" ht="18" customHeight="1">
      <c r="A26" s="32"/>
      <c r="B26" s="28" t="s">
        <v>26</v>
      </c>
      <c r="C26" s="28"/>
      <c r="D26" s="154"/>
      <c r="E26" s="155"/>
      <c r="F26" s="156"/>
      <c r="G26" s="118"/>
      <c r="H26" s="154"/>
      <c r="I26" s="155"/>
      <c r="J26" s="156"/>
      <c r="K26" s="118"/>
      <c r="L26" s="154"/>
      <c r="M26" s="155"/>
      <c r="N26" s="156"/>
      <c r="O26" s="120"/>
      <c r="P26" s="135"/>
      <c r="Q26" s="136"/>
      <c r="R26" s="137"/>
      <c r="S26" s="122"/>
      <c r="T26" s="82"/>
    </row>
    <row r="27" spans="1:21" s="22" customFormat="1" ht="18" customHeight="1">
      <c r="A27" s="27"/>
      <c r="B27" s="33" t="s">
        <v>105</v>
      </c>
      <c r="C27" s="34"/>
      <c r="D27" s="111"/>
      <c r="E27" s="53"/>
      <c r="F27" s="53"/>
      <c r="G27" s="118">
        <f>+IF(SUM('O2'!AP9,'O2'!AP15)&lt;&gt;0,IF((1+OUT_4_Check!$S$4)*SUM('O4'!C17:E17)&lt;SUM('O2'!AP9,'O2'!AP15),1,IF((1-OUT_4_Check!$S$4)*SUM('O4'!C17:E17)&gt;SUM('O2'!AP9,'O2'!AP15),1,0)),IF(SUM('O4'!C17:E17)&lt;&gt;0,1,0))</f>
        <v>0</v>
      </c>
      <c r="H27" s="111"/>
      <c r="I27" s="53"/>
      <c r="J27" s="53"/>
      <c r="K27" s="118">
        <f>+IF('O2'!AP22&lt;&gt;0,IF((1+OUT_4_Check!$S$4)*SUM('O4'!F17:H17)&lt;'O2'!AP22,1,IF((1-OUT_4_Check!$S$4)*SUM('O4'!F17:H17)&gt;'O2'!AP22,1,0)),IF(SUM('O4'!F17:H17)&lt;&gt;0,1,0))</f>
        <v>0</v>
      </c>
      <c r="L27" s="111"/>
      <c r="M27" s="53"/>
      <c r="N27" s="55"/>
      <c r="O27" s="120">
        <f>+IF('O2'!AP28&lt;&gt;0,IF((1+OUT_4_Check!$S$4)*SUM('O4'!I17:K17)&lt;'O2'!AP28,1,IF((1-OUT_4_Check!$S$4)*SUM('O4'!I17:K17)&gt;'O2'!AP28,1,0)),IF(SUM('O4'!I17:K17)&lt;&gt;0,1,0))</f>
        <v>0</v>
      </c>
      <c r="P27" s="135">
        <f>+IF('O4'!L17&lt;&gt;0,IF((1+OUT_4_Check!$S$4)*SUM('O4'!C17,'O4'!F17,'O4'!I17)&lt;'O4'!L17,1,IF((1-OUT_4_Check!$S$4)*SUM('O4'!C17,'O4'!F17,'O4'!I17)&gt;'O4'!L17,1,0)),IF(SUM('O4'!C17,'O4'!F17,'O4'!I17)&lt;&gt;0,1,IF(SUM('O4'!L18:L21)&lt;&gt;0,1,0)))</f>
        <v>0</v>
      </c>
      <c r="Q27" s="136">
        <f>+IF('O4'!M17&lt;&gt;0,IF((1+OUT_4_Check!$S$4)*SUM('O4'!D17,'O4'!G17,'O4'!J17)&lt;'O4'!M17,1,IF((1-OUT_4_Check!$S$4)*SUM('O4'!D17,'O4'!G17,'O4'!J17)&gt;'O4'!M17,1,0)),IF(SUM('O4'!D17,'O4'!G17,'O4'!J17)&lt;&gt;0,1,0))</f>
        <v>0</v>
      </c>
      <c r="R27" s="137">
        <f>+IF('O4'!N17&lt;&gt;0,IF((1+OUT_4_Check!$S$4)*SUM('O4'!E17,'O4'!H17,'O4'!K17)&lt;'O4'!N17,1,IF((1-OUT_4_Check!$S$4)*SUM('O4'!E17,'O4'!H17,'O4'!K17)&gt;'O4'!N17,1,0)),IF(SUM('O4'!E17,'O4'!H17,'O4'!K17)&lt;&gt;0,1,0))</f>
        <v>0</v>
      </c>
      <c r="S27" s="122"/>
      <c r="T27" s="82"/>
    </row>
    <row r="28" spans="1:21" s="22" customFormat="1" ht="18" customHeight="1">
      <c r="A28" s="32"/>
      <c r="B28" s="33" t="s">
        <v>106</v>
      </c>
      <c r="C28" s="34"/>
      <c r="D28" s="111"/>
      <c r="E28" s="53"/>
      <c r="F28" s="53"/>
      <c r="G28" s="118">
        <f>+IF(SUM('O2'!AP10,'O2'!AP16)&lt;&gt;0,IF((1+OUT_4_Check!$S$4)*SUM('O4'!C18:E18)&lt;SUM('O2'!AP10,'O2'!AP16),1,IF((1-OUT_4_Check!$S$4)*SUM('O4'!C18:E18)&gt;SUM('O2'!AP10,'O2'!AP16),1,0)),IF(SUM('O4'!C18:E18)&lt;&gt;0,1,0))</f>
        <v>0</v>
      </c>
      <c r="H28" s="111"/>
      <c r="I28" s="53"/>
      <c r="J28" s="53"/>
      <c r="K28" s="118">
        <f>+IF('O2'!AP23&lt;&gt;0,IF((1+OUT_4_Check!$S$4)*SUM('O4'!F18:H18)&lt;'O2'!AP23,1,IF((1-OUT_4_Check!$S$4)*SUM('O4'!F18:H18)&gt;'O2'!AP23,1,0)),IF(SUM('O4'!F18:H18)&lt;&gt;0,1,0))</f>
        <v>0</v>
      </c>
      <c r="L28" s="111"/>
      <c r="M28" s="53"/>
      <c r="N28" s="55"/>
      <c r="O28" s="120">
        <f>+IF('O2'!AP29&lt;&gt;0,IF((1+OUT_4_Check!$S$4)*SUM('O4'!I18:K18)&lt;'O2'!AP29,1,IF((1-OUT_4_Check!$S$4)*SUM('O4'!I18:K18)&gt;'O2'!AP29,1,0)),IF(SUM('O4'!I18:K18)&lt;&gt;0,1,0))</f>
        <v>0</v>
      </c>
      <c r="P28" s="135">
        <f>+IF('O4'!L18&lt;&gt;0,IF((1+OUT_4_Check!$S$4)*SUM('O4'!C18,'O4'!F18,'O4'!I18)&lt;'O4'!L18,1,IF((1-OUT_4_Check!$S$4)*SUM('O4'!C18,'O4'!F18,'O4'!I18)&gt;'O4'!L18,1,0)),IF(SUM('O4'!C18,'O4'!F18,'O4'!I18)&lt;&gt;0,1,0))</f>
        <v>0</v>
      </c>
      <c r="Q28" s="136">
        <f>+IF('O4'!M18&lt;&gt;0,IF((1+OUT_4_Check!$S$4)*SUM('O4'!D18,'O4'!G18,'O4'!J18)&lt;'O4'!M18,1,IF((1-OUT_4_Check!$S$4)*SUM('O4'!D18,'O4'!G18,'O4'!J18)&gt;'O4'!M18,1,0)),IF(SUM('O4'!D18,'O4'!G18,'O4'!J18)&lt;&gt;0,1,0))</f>
        <v>0</v>
      </c>
      <c r="R28" s="137">
        <f>+IF('O4'!N18&lt;&gt;0,IF((1+OUT_4_Check!$S$4)*SUM('O4'!E18,'O4'!H18,'O4'!K18)&lt;'O4'!N18,1,IF((1-OUT_4_Check!$S$4)*SUM('O4'!E18,'O4'!H18,'O4'!K18)&gt;'O4'!N18,1,0)),IF(SUM('O4'!E18,'O4'!H18,'O4'!K18)&lt;&gt;0,1,0))</f>
        <v>0</v>
      </c>
      <c r="S28" s="122"/>
      <c r="T28" s="82"/>
    </row>
    <row r="29" spans="1:21" s="22" customFormat="1" ht="18" customHeight="1">
      <c r="A29" s="32"/>
      <c r="B29" s="33" t="s">
        <v>107</v>
      </c>
      <c r="C29" s="34"/>
      <c r="D29" s="157"/>
      <c r="E29" s="126"/>
      <c r="F29" s="53"/>
      <c r="G29" s="118">
        <f>+IF(SUM('O2'!AP12,'O2'!AP18)&lt;&gt;0,IF((1+OUT_4_Check!$S$4)*SUM('O4'!C20:E20)&lt;SUM('O2'!AP12,'O2'!AP18),1,IF((1-OUT_4_Check!$S$4)*SUM('O4'!C20:E20)&gt;SUM('O2'!AP12,'O2'!AP18),1,0)),IF(SUM('O4'!C20:E20)&lt;&gt;0,1,0))</f>
        <v>0</v>
      </c>
      <c r="H29" s="157"/>
      <c r="I29" s="53"/>
      <c r="J29" s="126"/>
      <c r="K29" s="118">
        <f>+IF('O2'!AP25&lt;&gt;0,IF((1+OUT_4_Check!$S$4)*SUM('O4'!F20:H20)&lt;'O2'!AP25,1,IF((1-OUT_4_Check!$S$4)*SUM('O4'!F20:H20)&gt;'O2'!AP25,1,0)),IF(SUM('O4'!F20:H20)&lt;&gt;0,1,0))</f>
        <v>0</v>
      </c>
      <c r="L29" s="111"/>
      <c r="M29" s="126"/>
      <c r="N29" s="127"/>
      <c r="O29" s="120">
        <f>+IF('O2'!AP31&lt;&gt;0,IF((1+OUT_4_Check!$S$4)*SUM('O4'!I20:K20)&lt;'O2'!AP31,1,IF((1-OUT_4_Check!$S$4)*SUM('O4'!I20:K20)&gt;'O2'!AP31,1,0)),IF(SUM('O4'!I20:K20)&lt;&gt;0,1,0))</f>
        <v>0</v>
      </c>
      <c r="P29" s="135">
        <f>+IF('O4'!L20&lt;&gt;0,IF((1+OUT_4_Check!$S$4)*SUM('O4'!C20,'O4'!F20,'O4'!I20)&lt;'O4'!L20,1,IF((1-OUT_4_Check!$S$4)*SUM('O4'!C20,'O4'!F20,'O4'!I20)&gt;'O4'!L20,1,0)),IF(SUM('O4'!C20,'O4'!F20,'O4'!I20)&lt;&gt;0,1,0))</f>
        <v>0</v>
      </c>
      <c r="Q29" s="136">
        <f>+IF('O4'!M20&lt;&gt;0,IF((1+OUT_4_Check!$S$4)*SUM('O4'!D20,'O4'!G20,'O4'!J20)&lt;'O4'!M20,1,IF((1-OUT_4_Check!$S$4)*SUM('O4'!D20,'O4'!G20,'O4'!J20)&gt;'O4'!M20,1,0)),IF(SUM('O4'!D20,'O4'!G20,'O4'!J20)&lt;&gt;0,1,0))</f>
        <v>0</v>
      </c>
      <c r="R29" s="137">
        <f>+IF('O4'!N20&lt;&gt;0,IF((1+OUT_4_Check!$S$4)*SUM('O4'!E20,'O4'!H20,'O4'!K20)&lt;'O4'!N20,1,IF((1-OUT_4_Check!$S$4)*SUM('O4'!E20,'O4'!H20,'O4'!K20)&gt;'O4'!N20,1,0)),IF(SUM('O4'!E20,'O4'!H20,'O4'!K20)&lt;&gt;0,1,0))</f>
        <v>0</v>
      </c>
      <c r="S29" s="122"/>
    </row>
    <row r="30" spans="1:21" s="22" customFormat="1" ht="18" customHeight="1">
      <c r="A30" s="32"/>
      <c r="B30" s="34" t="s">
        <v>10</v>
      </c>
      <c r="C30" s="34"/>
      <c r="D30" s="154">
        <f>+IF('O4'!C21&lt;&gt;"",IF((1+OUT_4_Check!$S$4)*SUM('O4'!C17:C20)&lt;'O4'!C21,1,IF((1-OUT_4_Check!$S$4)*SUM('O4'!C17:C20)&gt;'O4'!C21,1,0)),IF(SUM('O4'!C17:C20)&lt;&gt;0,1,0))</f>
        <v>0</v>
      </c>
      <c r="E30" s="155">
        <f>+IF('O4'!D21&lt;&gt;"",IF((1+OUT_4_Check!$S$4)*SUM('O4'!D17:D20)&lt;'O4'!D21,1,IF((1-OUT_4_Check!$S$4)*SUM('O4'!D17:D20)&gt;'O4'!D21,1,0)),IF(SUM('O4'!D17:D20)&lt;&gt;0,1,0))</f>
        <v>0</v>
      </c>
      <c r="F30" s="155">
        <f>+IF('O4'!E21&lt;&gt;"",IF((1+OUT_4_Check!$S$4)*SUM('O4'!E17:E20)&lt;'O4'!E21,1,IF((1-OUT_4_Check!$S$4)*SUM('O4'!E17:E20)&gt;'O4'!E21,1,0)),IF(SUM('O4'!E17:E20)&lt;&gt;0,1,0))</f>
        <v>0</v>
      </c>
      <c r="G30" s="118">
        <f>+IF(SUM('O2'!AP13,'O2'!AP19)&lt;&gt;0,IF((1+OUT_4_Check!$S$4)*SUM('O4'!C21:E21)&lt;SUM('O2'!AP13,'O2'!AP19),1,IF((1-OUT_4_Check!$S$4)*SUM('O4'!C21:E21)&gt;SUM('O2'!AP13,'O2'!AP19),1,0)),IF(SUM('O4'!C21:E21)&lt;&gt;0,1,0))</f>
        <v>0</v>
      </c>
      <c r="H30" s="160">
        <f>+IF('O4'!G21&lt;&gt;"",IF((1+OUT_4_Check!$S$4)*SUM('O4'!F17:F20)&lt;'O4'!F21,1,IF((1-OUT_4_Check!$S$4)*SUM('O4'!F17:F20)&gt;'O4'!F21,1,0)),IF(SUM('O4'!F17:F20)&lt;&gt;0,1,0))</f>
        <v>0</v>
      </c>
      <c r="I30" s="160">
        <f>+IF('O4'!H21&lt;&gt;"",IF((1+OUT_4_Check!$S$4)*SUM('O4'!G17:G20)&lt;'O4'!G21,1,IF((1-OUT_4_Check!$S$4)*SUM('O4'!G17:G20)&gt;'O4'!G21,1,0)),IF(SUM('O4'!G17:G20)&lt;&gt;0,1,0))</f>
        <v>0</v>
      </c>
      <c r="J30" s="160">
        <f>+IF('O4'!I21&lt;&gt;"",IF((1+OUT_4_Check!$S$4)*SUM('O4'!H17:H20)&lt;'O4'!H21,1,IF((1-OUT_4_Check!$S$4)*SUM('O4'!H17:H20)&gt;'O4'!H21,1,0)),IF(SUM('O4'!H17:H20)&lt;&gt;0,1,0))</f>
        <v>0</v>
      </c>
      <c r="K30" s="118">
        <f>+IF('O2'!AP26&lt;&gt;0,IF((1+OUT_4_Check!$S$4)*SUM('O4'!F21:H21)&lt;'O2'!AP26,1,IF((1-OUT_4_Check!$S$4)*SUM('O4'!F21:H21)&gt;'O2'!AP26,1,0)),IF(SUM('O4'!F21:H21)&lt;&gt;0,1,0))</f>
        <v>0</v>
      </c>
      <c r="L30" s="155">
        <f>+IF('O4'!I21&lt;&gt;"",IF((1+OUT_4_Check!$S$4)*SUM('O4'!I17:I20)&lt;'O4'!I21,1,IF((1-OUT_4_Check!$S$4)*SUM('O4'!I17:I20)&gt;'O4'!I21,1,0)),IF(SUM('O4'!I17:I20)&lt;&gt;0,1,0))</f>
        <v>0</v>
      </c>
      <c r="M30" s="155">
        <f>+IF('O4'!J21&lt;&gt;"",IF((1+OUT_4_Check!$S$4)*SUM('O4'!J17:J20)&lt;'O4'!J21,1,IF((1-OUT_4_Check!$S$4)*SUM('O4'!J17:J20)&gt;'O4'!J21,1,0)),IF(SUM('O4'!J17:J20)&lt;&gt;0,1,0))</f>
        <v>0</v>
      </c>
      <c r="N30" s="155">
        <f>+IF('O4'!K21&lt;&gt;"",IF((1+OUT_4_Check!$S$4)*SUM('O4'!K17:K20)&lt;'O4'!K21,1,IF((1-OUT_4_Check!$S$4)*SUM('O4'!K17:K20)&gt;'O4'!K21,1,0)),IF(SUM('O4'!K17:K20)&lt;&gt;0,1,0))</f>
        <v>0</v>
      </c>
      <c r="O30" s="120">
        <f>+IF('O2'!AP32&lt;&gt;0,IF((1+OUT_4_Check!$S$4)*SUM('O4'!I21:K21)&lt;'O2'!AP32,1,IF((1-OUT_4_Check!$S$4)*SUM('O4'!I21:K21)&gt;'O2'!AP32,1,0)),IF(SUM('O4'!I21:K21)&lt;&gt;0,1,0))</f>
        <v>0</v>
      </c>
      <c r="P30" s="155">
        <f>+IF('O4'!L21&lt;&gt;"",IF((1+OUT_4_Check!$S$4)*SUM('O4'!L17:L20)&lt;'O4'!L21,1,IF((1-OUT_4_Check!$S$4)*SUM('O4'!L17:L20)&gt;'O4'!L21,1,0)),IF(SUM('O4'!L17:L20)&lt;&gt;0,1,0))</f>
        <v>0</v>
      </c>
      <c r="Q30" s="155">
        <f>+IF('O4'!M21&lt;&gt;"",IF((1+OUT_4_Check!$S$4)*SUM('O4'!M17:M20)&lt;'O4'!M21,1,IF((1-OUT_4_Check!$S$4)*SUM('O4'!M17:M20)&gt;'O4'!M21,1,0)),IF(SUM('O4'!M17:M20)&lt;&gt;0,1,0))</f>
        <v>0</v>
      </c>
      <c r="R30" s="155">
        <f>+IF('O4'!N21&lt;&gt;"",IF((1+OUT_4_Check!$S$4)*SUM('O4'!N17:N20)&lt;'O4'!N21,1,IF((1-OUT_4_Check!$S$4)*SUM('O4'!N17:N20)&gt;'O4'!N21,1,0)),IF(SUM('O4'!N17:N20)&lt;&gt;0,1,0))</f>
        <v>0</v>
      </c>
      <c r="S30" s="122"/>
    </row>
    <row r="31" spans="1:21" s="22" customFormat="1" ht="18" customHeight="1">
      <c r="A31" s="32"/>
      <c r="B31" s="40"/>
      <c r="C31" s="40"/>
      <c r="D31" s="159"/>
      <c r="E31" s="127"/>
      <c r="F31" s="55"/>
      <c r="G31" s="110"/>
      <c r="H31" s="159"/>
      <c r="I31" s="55"/>
      <c r="J31" s="127"/>
      <c r="K31" s="110"/>
      <c r="L31" s="109"/>
      <c r="M31" s="127"/>
      <c r="N31" s="127"/>
      <c r="O31" s="121"/>
      <c r="P31" s="138"/>
      <c r="Q31" s="136"/>
      <c r="R31" s="137"/>
      <c r="S31" s="125"/>
    </row>
    <row r="32" spans="1:21" s="22" customFormat="1" ht="18" customHeight="1">
      <c r="A32" s="32"/>
      <c r="B32" s="28" t="s">
        <v>51</v>
      </c>
      <c r="C32" s="28"/>
      <c r="D32" s="159"/>
      <c r="E32" s="127"/>
      <c r="F32" s="55"/>
      <c r="G32" s="110"/>
      <c r="H32" s="159"/>
      <c r="I32" s="55"/>
      <c r="J32" s="127"/>
      <c r="K32" s="110"/>
      <c r="L32" s="109"/>
      <c r="M32" s="127"/>
      <c r="N32" s="127"/>
      <c r="O32" s="121"/>
      <c r="P32" s="138"/>
      <c r="Q32" s="136"/>
      <c r="R32" s="137"/>
      <c r="S32" s="125"/>
    </row>
    <row r="33" spans="1:20" s="22" customFormat="1" ht="18" customHeight="1">
      <c r="A33" s="32"/>
      <c r="B33" s="28" t="s">
        <v>26</v>
      </c>
      <c r="C33" s="28"/>
      <c r="D33" s="154"/>
      <c r="E33" s="155"/>
      <c r="F33" s="156"/>
      <c r="G33" s="118"/>
      <c r="H33" s="154"/>
      <c r="I33" s="155"/>
      <c r="J33" s="156"/>
      <c r="K33" s="118"/>
      <c r="L33" s="154"/>
      <c r="M33" s="155"/>
      <c r="N33" s="156"/>
      <c r="O33" s="120"/>
      <c r="P33" s="135"/>
      <c r="Q33" s="136"/>
      <c r="R33" s="137"/>
      <c r="S33" s="122"/>
      <c r="T33" s="82"/>
    </row>
    <row r="34" spans="1:20" s="22" customFormat="1" ht="18" customHeight="1">
      <c r="A34" s="39"/>
      <c r="B34" s="33" t="s">
        <v>105</v>
      </c>
      <c r="C34" s="34"/>
      <c r="D34" s="111"/>
      <c r="E34" s="53"/>
      <c r="F34" s="53"/>
      <c r="G34" s="118">
        <f>+IF('O3'!I10&lt;&gt;0,IF((1+OUT_4_Check!$S$4)*SUM('O4'!C23:E23)&lt;'O3'!I10,1,IF((1-OUT_4_Check!$S$4)*SUM('O4'!C23:E23)&gt;'O3'!I10,1,0)),IF(SUM('O4'!C23:E23)&lt;&gt;0,1,0))</f>
        <v>0</v>
      </c>
      <c r="H34" s="111"/>
      <c r="I34" s="53"/>
      <c r="J34" s="53"/>
      <c r="K34" s="118">
        <f>+IF('O3'!I17&lt;&gt;0,IF((1+OUT_4_Check!$S$4)*SUM('O4'!F23:H23)&lt;'O3'!I17,1,IF((1-OUT_4_Check!$S$4)*SUM('O4'!F23:H23)&gt;'O3'!I17,1,0)),IF(SUM('O4'!F23:H23)&lt;&gt;0,1,0))</f>
        <v>0</v>
      </c>
      <c r="L34" s="111"/>
      <c r="M34" s="53"/>
      <c r="N34" s="55"/>
      <c r="O34" s="120">
        <f>+IF('O3'!I23&lt;&gt;0,IF((1+OUT_4_Check!$S$4)*SUM('O4'!I23:K23)&lt;'O3'!I23,1,IF((1-OUT_4_Check!$S$4)*SUM('O4'!I23:K23)&gt;'O3'!I23,1,0)),IF(SUM('O4'!I23:K23)&lt;&gt;0,1,0))</f>
        <v>0</v>
      </c>
      <c r="P34" s="135">
        <f>+IF('O4'!L23&lt;&gt;0,IF((1+OUT_4_Check!$S$4)*SUM('O4'!C23,'O4'!F23,'O4'!I23)&lt;'O4'!L23,1,IF((1-OUT_4_Check!$S$4)*SUM('O4'!C23,'O4'!F23,'O4'!I23)&gt;'O4'!L23,1,0)),IF(SUM('O4'!C23,'O4'!F23,'O4'!I23)&lt;&gt;0,1,IF(SUM('O4'!L24:L28)&lt;&gt;0,1,0)))</f>
        <v>0</v>
      </c>
      <c r="Q34" s="136">
        <f>+IF('O4'!M23&lt;&gt;0,IF((1+OUT_4_Check!$S$4)*SUM('O4'!D23,'O4'!G23,'O4'!J23)&lt;'O4'!M23,1,IF((1-OUT_4_Check!$S$4)*SUM('O4'!D23,'O4'!G23,'O4'!J23)&gt;'O4'!M23,1,0)),IF(SUM('O4'!D23,'O4'!G23,'O4'!J23)&lt;&gt;0,1,0))</f>
        <v>0</v>
      </c>
      <c r="R34" s="137">
        <f>+IF('O4'!N23&lt;&gt;0,IF((1+OUT_4_Check!$S$4)*SUM('O4'!E23,'O4'!H23,'O4'!K23)&lt;'O4'!N23,1,IF((1-OUT_4_Check!$S$4)*SUM('O4'!E23,'O4'!H23,'O4'!K23)&gt;'O4'!N23,1,0)),IF(SUM('O4'!E23,'O4'!H23,'O4'!K23)&lt;&gt;0,1,0))</f>
        <v>0</v>
      </c>
      <c r="S34" s="122"/>
      <c r="T34" s="82"/>
    </row>
    <row r="35" spans="1:20" s="22" customFormat="1" ht="18" customHeight="1">
      <c r="A35" s="39"/>
      <c r="B35" s="33" t="s">
        <v>106</v>
      </c>
      <c r="C35" s="34"/>
      <c r="D35" s="111"/>
      <c r="E35" s="53"/>
      <c r="F35" s="53"/>
      <c r="G35" s="118">
        <f>+IF('O3'!I11&lt;&gt;0,IF((1+OUT_4_Check!$S$4)*SUM('O4'!C24:E24)&lt;'O3'!I11,1,IF((1-OUT_4_Check!$S$4)*SUM('O4'!C24:E24)&gt;'O3'!I11,1,0)),IF(SUM('O4'!C24:E24)&lt;&gt;0,1,0))</f>
        <v>0</v>
      </c>
      <c r="H35" s="111"/>
      <c r="I35" s="53"/>
      <c r="J35" s="53"/>
      <c r="K35" s="118">
        <f>+IF('O3'!I18&lt;&gt;0,IF((1+OUT_4_Check!$S$4)*SUM('O4'!F24:H24)&lt;'O3'!I18,1,IF((1-OUT_4_Check!$S$4)*SUM('O4'!F24:H24)&gt;'O3'!I18,1,0)),IF(SUM('O4'!F24:H24)&lt;&gt;0,1,0))</f>
        <v>0</v>
      </c>
      <c r="L35" s="111"/>
      <c r="M35" s="53"/>
      <c r="N35" s="55"/>
      <c r="O35" s="120">
        <f>+IF('O3'!I24&lt;&gt;0,IF((1+OUT_4_Check!$S$4)*SUM('O4'!I24:K24)&lt;'O3'!I24,1,IF((1-OUT_4_Check!$S$4)*SUM('O4'!I24:K24)&gt;'O3'!I24,1,0)),IF(SUM('O4'!I24:K24)&lt;&gt;0,1,0))</f>
        <v>0</v>
      </c>
      <c r="P35" s="135">
        <f>+IF('O4'!L24&lt;&gt;0,IF((1+OUT_4_Check!$S$4)*SUM('O4'!C24,'O4'!F24,'O4'!I24)&lt;'O4'!L24,1,IF((1-OUT_4_Check!$S$4)*SUM('O4'!C24,'O4'!F24,'O4'!I24)&gt;'O4'!L24,1,0)),IF(SUM('O4'!C24,'O4'!F24,'O4'!I24)&lt;&gt;0,1,0))</f>
        <v>0</v>
      </c>
      <c r="Q35" s="136">
        <f>+IF('O4'!M24&lt;&gt;0,IF((1+OUT_4_Check!$S$4)*SUM('O4'!D24,'O4'!G24,'O4'!J24)&lt;'O4'!M24,1,IF((1-OUT_4_Check!$S$4)*SUM('O4'!D24,'O4'!G24,'O4'!J24)&gt;'O4'!M24,1,0)),IF(SUM('O4'!D24,'O4'!G24,'O4'!J24)&lt;&gt;0,1,0))</f>
        <v>0</v>
      </c>
      <c r="R35" s="137">
        <f>+IF('O4'!N24&lt;&gt;0,IF((1+OUT_4_Check!$S$4)*SUM('O4'!E24,'O4'!H24,'O4'!K24)&lt;'O4'!N24,1,IF((1-OUT_4_Check!$S$4)*SUM('O4'!E24,'O4'!H24,'O4'!K24)&gt;'O4'!N24,1,0)),IF(SUM('O4'!E24,'O4'!H24,'O4'!K24)&lt;&gt;0,1,0))</f>
        <v>0</v>
      </c>
      <c r="S35" s="122"/>
      <c r="T35" s="82"/>
    </row>
    <row r="36" spans="1:20" s="22" customFormat="1" ht="18" customHeight="1">
      <c r="A36" s="39"/>
      <c r="B36" s="33" t="s">
        <v>107</v>
      </c>
      <c r="C36" s="34"/>
      <c r="D36" s="109"/>
      <c r="E36" s="55"/>
      <c r="F36" s="55"/>
      <c r="G36" s="118">
        <f>+IF('O3'!I13&lt;&gt;0,IF((1+OUT_4_Check!$S$4)*SUM('O4'!C26:E26)&lt;'O3'!I13,1,IF((1-OUT_4_Check!$S$4)*SUM('O4'!C26:E26)&gt;'O3'!I13,1,0)),IF(SUM('O4'!C26:E26)&lt;&gt;0,1,0))</f>
        <v>0</v>
      </c>
      <c r="H36" s="109"/>
      <c r="I36" s="55"/>
      <c r="J36" s="55"/>
      <c r="K36" s="118">
        <f>+IF('O3'!I20&lt;&gt;0,IF((1+OUT_4_Check!$S$4)*SUM('O4'!F26:H26)&lt;'O3'!I20,1,IF((1-OUT_4_Check!$S$4)*SUM('O4'!F26:H26)&gt;'O3'!I20,1,0)),IF(SUM('O4'!F26:H26)&lt;&gt;0,1,0))</f>
        <v>0</v>
      </c>
      <c r="L36" s="109"/>
      <c r="M36" s="55"/>
      <c r="N36" s="55"/>
      <c r="O36" s="120">
        <f>+IF('O3'!I26&lt;&gt;0,IF((1+OUT_4_Check!$S$4)*SUM('O4'!I26:K26)&lt;'O3'!I26,1,IF((1-OUT_4_Check!$S$4)*SUM('O4'!I26:K26)&gt;'O3'!I26,1,0)),IF(SUM('O4'!I26:K26)&lt;&gt;0,1,0))</f>
        <v>0</v>
      </c>
      <c r="P36" s="135">
        <f>+IF('O4'!L26&lt;&gt;0,IF((1+OUT_4_Check!$S$4)*SUM('O4'!C26,'O4'!F26,'O4'!I26)&lt;'O4'!L26,1,IF((1-OUT_4_Check!$S$4)*SUM('O4'!C26,'O4'!F26,'O4'!I26)&gt;'O4'!L26,1,0)),IF(SUM('O4'!C26,'O4'!F26,'O4'!I26)&lt;&gt;0,1,0))</f>
        <v>0</v>
      </c>
      <c r="Q36" s="136">
        <f>+IF('O4'!M27&lt;&gt;0,IF((1+OUT_4_Check!$S$4)*SUM('O4'!D27,'O4'!G27,'O4'!J27)&lt;'O4'!M27,1,IF((1-OUT_4_Check!$S$4)*SUM('O4'!D27,'O4'!G27,'O4'!J27)&gt;'O4'!M27,1,0)),IF(SUM('O4'!D27,'O4'!G27,'O4'!J27)&lt;&gt;0,1,0))</f>
        <v>0</v>
      </c>
      <c r="R36" s="137">
        <f>+IF('O4'!N27&lt;&gt;0,IF((1+OUT_4_Check!$S$4)*SUM('O4'!E27,'O4'!H27,'O4'!K27)&lt;'O4'!N27,1,IF((1-OUT_4_Check!$S$4)*SUM('O4'!E27,'O4'!H27,'O4'!K27)&gt;'O4'!N27,1,0)),IF(SUM('O4'!E27,'O4'!H27,'O4'!K27)&lt;&gt;0,1,0))</f>
        <v>0</v>
      </c>
      <c r="S36" s="122"/>
    </row>
    <row r="37" spans="1:20" s="22" customFormat="1" ht="18" customHeight="1" thickBot="1">
      <c r="A37" s="42"/>
      <c r="B37" s="77" t="s">
        <v>10</v>
      </c>
      <c r="C37" s="77"/>
      <c r="D37" s="161">
        <f>+IF('O4'!C27&lt;&gt;"",IF((1+OUT_4_Check!$S$4)*SUM('O4'!C23:C26)&lt;'O4'!C27,1,IF((1-OUT_4_Check!$S$4)*SUM('O4'!C23:C26)&gt;'O4'!C27,1,0)),IF(SUM('O4'!C23:C26)&lt;&gt;0,1,0))</f>
        <v>0</v>
      </c>
      <c r="E37" s="162">
        <f>+IF('O4'!D27&lt;&gt;"",IF((1+OUT_4_Check!$S$4)*SUM('O4'!D23:D26)&lt;'O4'!D27,1,IF((1-OUT_4_Check!$S$4)*SUM('O4'!D23:D26)&gt;'O4'!D27,1,0)),IF(SUM('O4'!D23:D26)&lt;&gt;0,1,0))</f>
        <v>0</v>
      </c>
      <c r="F37" s="162">
        <f>+IF('O4'!E27&lt;&gt;"",IF((1+OUT_4_Check!$S$4)*SUM('O4'!E23:E26)&lt;'O4'!E27,1,IF((1-OUT_4_Check!$S$4)*SUM('O4'!E23:E26)&gt;'O4'!E27,1,0)),IF(SUM('O4'!E23:E26)&lt;&gt;0,1,0))</f>
        <v>0</v>
      </c>
      <c r="G37" s="211">
        <f>+IF('O3'!I14&lt;&gt;0,IF((1+OUT_4_Check!$S$4)*SUM('O4'!C27:E27)&lt;'O3'!I14,1,IF((1-OUT_4_Check!$S$4)*SUM('O4'!C27:E27)&gt;'O3'!I14,1,0)),IF(SUM('O4'!C27:E27)&lt;&gt;0,1,0))</f>
        <v>0</v>
      </c>
      <c r="H37" s="161">
        <f>+IF('O4'!G27&lt;&gt;"",IF((1+OUT_4_Check!$S$4)*SUM('O4'!F23:F26)&lt;'O4'!F27,1,IF((1-OUT_4_Check!$S$4)*SUM('O4'!F23:F26)&gt;'O4'!F27,1,0)),IF(SUM('O4'!F23:F26)&lt;&gt;0,1,0))</f>
        <v>0</v>
      </c>
      <c r="I37" s="163">
        <f>+IF('O4'!H27&lt;&gt;"",IF((1+OUT_4_Check!$S$4)*SUM('O4'!G23:G26)&lt;'O4'!G27,1,IF((1-OUT_4_Check!$S$4)*SUM('O4'!G23:G26)&gt;'O4'!G27,1,0)),IF(SUM('O4'!G23:G26)&lt;&gt;0,1,0))</f>
        <v>0</v>
      </c>
      <c r="J37" s="163">
        <f>+IF('O4'!I27&lt;&gt;"",IF((1+OUT_4_Check!$S$4)*SUM('O4'!H23:H26)&lt;'O4'!H27,1,IF((1-OUT_4_Check!$S$4)*SUM('O4'!H23:H26)&gt;'O4'!H27,1,0)),IF(SUM('O4'!H23:H26)&lt;&gt;0,1,0))</f>
        <v>0</v>
      </c>
      <c r="K37" s="211">
        <f>+IF('O3'!I21&lt;&gt;0,IF((1+OUT_4_Check!$S$4)*SUM('O4'!F27:H27)&lt;'O3'!I21,1,IF((1-OUT_4_Check!$S$4)*SUM('O4'!F27:H27)&gt;'O3'!I21,1,0)),IF(SUM('O4'!F27:H27)&lt;&gt;0,1,0))</f>
        <v>0</v>
      </c>
      <c r="L37" s="162">
        <f>+IF('O4'!I27&lt;&gt;"",IF((1+OUT_4_Check!$S$4)*SUM('O4'!I23:I26)&lt;'O4'!I27,1,IF((1-OUT_4_Check!$S$4)*SUM('O4'!I23:I26)&gt;'O4'!I27,1,0)),IF(SUM('O4'!I23:I26)&lt;&gt;0,1,0))</f>
        <v>0</v>
      </c>
      <c r="M37" s="162">
        <f>+IF('O4'!J27&lt;&gt;"",IF((1+OUT_4_Check!$S$4)*SUM('O4'!J23:J26)&lt;'O4'!J27,1,IF((1-OUT_4_Check!$S$4)*SUM('O4'!J23:J26)&gt;'O4'!J27,1,0)),IF(SUM('O4'!J23:J26)&lt;&gt;0,1,0))</f>
        <v>0</v>
      </c>
      <c r="N37" s="162">
        <f>+IF('O4'!K27&lt;&gt;"",IF((1+OUT_4_Check!$S$4)*SUM('O4'!K23:K26)&lt;'O4'!K27,1,IF((1-OUT_4_Check!$S$4)*SUM('O4'!K23:K26)&gt;'O4'!K27,1,0)),IF(SUM('O4'!K23:K26)&lt;&gt;0,1,0))</f>
        <v>0</v>
      </c>
      <c r="O37" s="212">
        <f>+IF('O3'!I27&lt;&gt;0,IF((1+OUT_4_Check!$S$4)*SUM('O4'!I27:K27)&lt;'O3'!I27,1,IF((1-OUT_4_Check!$S$4)*SUM('O4'!I27:K27)&gt;'O3'!I27,1,0)),IF(SUM('O4'!I27:K27)&lt;&gt;0,1,0))</f>
        <v>0</v>
      </c>
      <c r="P37" s="162">
        <f>+IF('O4'!L27&lt;&gt;"",IF((1+OUT_4_Check!$S$4)*SUM('O4'!L23:L26)&lt;'O4'!L27,1,IF((1-OUT_4_Check!$S$4)*SUM('O4'!L23:L26)&gt;'O4'!L27,1,0)),IF(SUM('O4'!L23:L26)&lt;&gt;0,1,0))</f>
        <v>0</v>
      </c>
      <c r="Q37" s="162">
        <f>+IF('O4'!M27&lt;&gt;"",IF((1+OUT_4_Check!$S$4)*SUM('O4'!M23:M26)&lt;'O4'!M27,1,IF((1-OUT_4_Check!$S$4)*SUM('O4'!M23:M26)&gt;'O4'!M27,1,0)),IF(SUM('O4'!M23:M26)&lt;&gt;0,1,0))</f>
        <v>0</v>
      </c>
      <c r="R37" s="162">
        <f>+IF('O4'!N27&lt;&gt;"",IF((1+OUT_4_Check!$S$4)*SUM('O4'!N23:N26)&lt;'O4'!N27,1,IF((1-OUT_4_Check!$S$4)*SUM('O4'!N23:N26)&gt;'O4'!N27,1,0)),IF(SUM('O4'!N23:N26)&lt;&gt;0,1,0))</f>
        <v>0</v>
      </c>
      <c r="S37" s="211"/>
    </row>
    <row r="38" spans="1:20" s="18" customFormat="1" ht="18" customHeight="1"/>
    <row r="39" spans="1:20" s="18" customFormat="1" ht="18" customHeight="1"/>
    <row r="40" spans="1:20" s="18" customFormat="1" ht="18" customHeight="1"/>
  </sheetData>
  <phoneticPr fontId="0" type="noConversion"/>
  <pageMargins left="0.75" right="0.75" top="1" bottom="1" header="0.5" footer="0.5"/>
  <pageSetup paperSize="9" scale="5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11</vt:i4>
      </vt:variant>
      <vt:variant>
        <vt:lpstr>Névvel ellátott tartományok</vt:lpstr>
      </vt:variant>
      <vt:variant>
        <vt:i4>8</vt:i4>
      </vt:variant>
    </vt:vector>
  </HeadingPairs>
  <TitlesOfParts>
    <vt:vector size="19" baseType="lpstr">
      <vt:lpstr>General_Checks</vt:lpstr>
      <vt:lpstr>O1</vt:lpstr>
      <vt:lpstr>OUT_1_Check</vt:lpstr>
      <vt:lpstr>O2</vt:lpstr>
      <vt:lpstr>OUT_2_Check</vt:lpstr>
      <vt:lpstr>O3</vt:lpstr>
      <vt:lpstr>OUT_3_Check</vt:lpstr>
      <vt:lpstr>O4</vt:lpstr>
      <vt:lpstr>OUT_4_Check</vt:lpstr>
      <vt:lpstr>O5</vt:lpstr>
      <vt:lpstr>CDS_Check</vt:lpstr>
      <vt:lpstr>'O1'!Nyomtatási_terület</vt:lpstr>
      <vt:lpstr>'O2'!Nyomtatási_terület</vt:lpstr>
      <vt:lpstr>'O3'!Nyomtatási_terület</vt:lpstr>
      <vt:lpstr>'O4'!Nyomtatási_terület</vt:lpstr>
      <vt:lpstr>'O5'!Nyomtatási_terület</vt:lpstr>
      <vt:lpstr>OUT_1_Check!Nyomtatási_terület</vt:lpstr>
      <vt:lpstr>OUT_3_Check!Nyomtatási_terület</vt:lpstr>
      <vt:lpstr>OUT_4_Check!Nyomtatási_terület</vt:lpstr>
    </vt:vector>
  </TitlesOfParts>
  <Company>BIS-BRI-BIZ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Report forms for the Triennial Central Bank Survey</dc:title>
  <dc:creator>Carlos Mallo</dc:creator>
  <cp:keywords>Triennial  Survey, Amounts outstanding, BIS</cp:keywords>
  <dc:description>Report forms for the Triennial Central Bank Survey, 2010 ( Amounts outstanding )</dc:description>
  <cp:lastModifiedBy>Juhász Katalin</cp:lastModifiedBy>
  <cp:lastPrinted>2012-11-29T09:05:06Z</cp:lastPrinted>
  <dcterms:created xsi:type="dcterms:W3CDTF">2000-03-23T14:24:07Z</dcterms:created>
  <dcterms:modified xsi:type="dcterms:W3CDTF">2025-03-27T13:28:39Z</dcterms:modified>
  <cp:category>Reporting forms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0d11092-50c9-4e74-84b5-b1af078dc3d0_Enabled">
    <vt:lpwstr>True</vt:lpwstr>
  </property>
  <property fmtid="{D5CDD505-2E9C-101B-9397-08002B2CF9AE}" pid="3" name="MSIP_Label_b0d11092-50c9-4e74-84b5-b1af078dc3d0_SiteId">
    <vt:lpwstr>97c01ef8-0264-4eef-9c08-fb4a9ba1c0db</vt:lpwstr>
  </property>
  <property fmtid="{D5CDD505-2E9C-101B-9397-08002B2CF9AE}" pid="4" name="MSIP_Label_b0d11092-50c9-4e74-84b5-b1af078dc3d0_Ref">
    <vt:lpwstr>https://api.informationprotection.azure.com/api/97c01ef8-0264-4eef-9c08-fb4a9ba1c0db</vt:lpwstr>
  </property>
  <property fmtid="{D5CDD505-2E9C-101B-9397-08002B2CF9AE}" pid="5" name="MSIP_Label_b0d11092-50c9-4e74-84b5-b1af078dc3d0_Owner">
    <vt:lpwstr>juhaszk@mnb.hu</vt:lpwstr>
  </property>
  <property fmtid="{D5CDD505-2E9C-101B-9397-08002B2CF9AE}" pid="6" name="MSIP_Label_b0d11092-50c9-4e74-84b5-b1af078dc3d0_SetDate">
    <vt:lpwstr>2019-01-22T11:05:43.9579495+01:00</vt:lpwstr>
  </property>
  <property fmtid="{D5CDD505-2E9C-101B-9397-08002B2CF9AE}" pid="7" name="MSIP_Label_b0d11092-50c9-4e74-84b5-b1af078dc3d0_Name">
    <vt:lpwstr>Protected</vt:lpwstr>
  </property>
  <property fmtid="{D5CDD505-2E9C-101B-9397-08002B2CF9AE}" pid="8" name="MSIP_Label_b0d11092-50c9-4e74-84b5-b1af078dc3d0_Application">
    <vt:lpwstr>Microsoft Azure Information Protection</vt:lpwstr>
  </property>
  <property fmtid="{D5CDD505-2E9C-101B-9397-08002B2CF9AE}" pid="9" name="MSIP_Label_b0d11092-50c9-4e74-84b5-b1af078dc3d0_Extended_MSFT_Method">
    <vt:lpwstr>Automatic</vt:lpwstr>
  </property>
  <property fmtid="{D5CDD505-2E9C-101B-9397-08002B2CF9AE}" pid="10" name="Sensitivity">
    <vt:lpwstr>Protected</vt:lpwstr>
  </property>
  <property fmtid="{D5CDD505-2E9C-101B-9397-08002B2CF9AE}" pid="11" name="Érvényességi idő">
    <vt:filetime>2027-02-25T08:34:40Z</vt:filetime>
  </property>
  <property fmtid="{D5CDD505-2E9C-101B-9397-08002B2CF9AE}" pid="12" name="Érvényességet beállító">
    <vt:lpwstr>juhaszk</vt:lpwstr>
  </property>
  <property fmtid="{D5CDD505-2E9C-101B-9397-08002B2CF9AE}" pid="13" name="Érvényességi idő első beállítása">
    <vt:filetime>2022-02-25T08:34:40Z</vt:filetime>
  </property>
</Properties>
</file>