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120" yWindow="120" windowWidth="15135" windowHeight="8790" activeTab="1"/>
  </bookViews>
  <sheets>
    <sheet name="TXT" sheetId="1" r:id="rId1"/>
    <sheet name="ELOLAP" sheetId="2" r:id="rId2"/>
    <sheet name="VISZ" sheetId="3" r:id="rId3"/>
  </sheets>
  <definedNames>
    <definedName name="_xlnm.Print_Titles" localSheetId="2">'VISZ'!$1:$7</definedName>
  </definedNames>
  <calcPr fullCalcOnLoad="1"/>
</workbook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H21" authorId="0">
      <text>
        <r>
          <rPr>
            <sz val="8"/>
            <rFont val="Tahoma"/>
            <family val="2"/>
          </rPr>
          <t>Minden kitöltött sor mellett az excel H-tól N-ig oszlopnak is kitöltöttnek kell lennie, ami a felette levő cellák tartalmának másolásával ill. "lehúzásával" érhető el. A táblázat üresen hagyott sorai mellől törölni kell a H-tól N-ig cellák tartalmát. Minden "Text"  oszlopban lévő képletnek kell szerepelnie a TXT sheeten.</t>
        </r>
      </text>
    </comment>
    <comment ref="E17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<sst xmlns="http://schemas.openxmlformats.org/spreadsheetml/2006/main" count="110" uniqueCount="70">
  <si>
    <t>Tranzakciók</t>
  </si>
  <si>
    <t>a</t>
  </si>
  <si>
    <t>b</t>
  </si>
  <si>
    <t>c</t>
  </si>
  <si>
    <t>d</t>
  </si>
  <si>
    <t>Devizanem ISO kódja</t>
  </si>
  <si>
    <t>Sor-szám</t>
  </si>
  <si>
    <t>Bevétel</t>
  </si>
  <si>
    <t>Kiadás</t>
  </si>
  <si>
    <t>Instrumentum</t>
  </si>
  <si>
    <t>VISZ tábla</t>
  </si>
  <si>
    <t>e</t>
  </si>
  <si>
    <t>Viszonzatlan átutalások és eszmei, szellemi javak
havi adatszolgáltatása</t>
  </si>
  <si>
    <t>Nem rezidens partner országának ISO kódja</t>
  </si>
  <si>
    <t>Viszonzatlan átutalások és eszmei, szellemi javak tranzakciói (adatok egész devizában)</t>
  </si>
  <si>
    <t>VEVA</t>
  </si>
  <si>
    <t>VETT</t>
  </si>
  <si>
    <t>ESZ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</si>
  <si>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</si>
  <si>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</si>
  <si>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</si>
  <si>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</si>
  <si>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</si>
  <si>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</si>
  <si>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</si>
  <si>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</si>
  <si>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</si>
  <si>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</si>
  <si>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</si>
  <si>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</si>
  <si>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</si>
  <si>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</si>
  <si>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</si>
  <si>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</si>
  <si>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</si>
  <si>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</si>
  <si>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</si>
  <si>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</si>
  <si>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</si>
  <si>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</si>
  <si>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</si>
  <si>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</si>
  <si>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</si>
  <si>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</si>
  <si>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</si>
  <si>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</si>
  <si>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</si>
  <si>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</si>
  <si>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</si>
  <si>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</si>
  <si>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</si>
  <si>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</si>
  <si>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</si>
  <si>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</si>
  <si>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</si>
  <si>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VISZ</t>
  </si>
  <si>
    <t>01</t>
  </si>
  <si>
    <t>02</t>
  </si>
  <si>
    <t>03</t>
  </si>
  <si>
    <t>04</t>
  </si>
  <si>
    <t>00000000</t>
  </si>
  <si>
    <t>Szabványos fájlnév:</t>
  </si>
  <si>
    <t xml:space="preserve"> Fájlnév összetétele: </t>
  </si>
  <si>
    <t>3) adatszolgáltató 8 jegyű törzsszáma</t>
  </si>
  <si>
    <t>1) adatgyűjtés jele: R11</t>
  </si>
  <si>
    <t>R11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</si>
  <si>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</si>
  <si>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20130211</t>
  </si>
  <si>
    <t>2) vonatkozási időszak 2013 év utolsó számjegye: 3 és a hónap</t>
  </si>
  <si>
    <t>Az adatszolgáltatás kitöltésének dátuma: (ééééhhnn)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</si>
</sst>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7" fillId="0" borderId="0" xfId="55" applyFont="1">
      <alignment/>
      <protection/>
    </xf>
    <xf numFmtId="0" fontId="5" fillId="0" borderId="0" xfId="55" applyFont="1" applyAlignment="1">
      <alignment horizontal="left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49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>
      <alignment/>
      <protection/>
    </xf>
    <xf numFmtId="0" fontId="10" fillId="33" borderId="0" xfId="55" applyNumberFormat="1" applyFont="1" applyFill="1" applyBorder="1" applyAlignment="1">
      <alignment horizontal="left" vertical="center" wrapText="1"/>
      <protection/>
    </xf>
    <xf numFmtId="0" fontId="11" fillId="0" borderId="11" xfId="55" applyNumberFormat="1" applyFont="1" applyFill="1" applyBorder="1" applyAlignment="1">
      <alignment horizontal="center" vertical="center" wrapText="1"/>
      <protection/>
    </xf>
    <xf numFmtId="0" fontId="12" fillId="0" borderId="12" xfId="55" applyNumberFormat="1" applyFont="1" applyFill="1" applyBorder="1" applyAlignment="1">
      <alignment horizontal="left" vertical="center" wrapText="1"/>
      <protection/>
    </xf>
    <xf numFmtId="0" fontId="10" fillId="0" borderId="13" xfId="55" applyNumberFormat="1" applyFont="1" applyFill="1" applyBorder="1" applyAlignment="1">
      <alignment horizontal="left" vertical="center" wrapText="1"/>
      <protection/>
    </xf>
    <xf numFmtId="0" fontId="12" fillId="0" borderId="14" xfId="55" applyNumberFormat="1" applyFont="1" applyFill="1" applyBorder="1" applyAlignment="1">
      <alignment horizontal="left" vertical="center" wrapText="1"/>
      <protection/>
    </xf>
    <xf numFmtId="0" fontId="10" fillId="0" borderId="15" xfId="55" applyNumberFormat="1" applyFont="1" applyFill="1" applyBorder="1" applyAlignment="1">
      <alignment horizontal="left" vertical="center" wrapText="1"/>
      <protection/>
    </xf>
    <xf numFmtId="0" fontId="14" fillId="0" borderId="0" xfId="55" applyFont="1">
      <alignment/>
      <protection/>
    </xf>
    <xf numFmtId="0" fontId="5" fillId="0" borderId="0" xfId="0" applyFont="1" applyAlignment="1">
      <alignment horizontal="left"/>
    </xf>
    <xf numFmtId="0" fontId="10" fillId="33" borderId="0" xfId="55" applyNumberFormat="1" applyFont="1" applyFill="1" applyBorder="1" applyAlignment="1">
      <alignment horizontal="center" vertical="center" wrapText="1"/>
      <protection/>
    </xf>
    <xf numFmtId="0" fontId="10" fillId="0" borderId="16" xfId="55" applyNumberFormat="1" applyFont="1" applyFill="1" applyBorder="1" applyAlignment="1">
      <alignment horizontal="center" vertical="center" wrapText="1"/>
      <protection/>
    </xf>
    <xf numFmtId="0" fontId="10" fillId="0" borderId="17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5" fillId="0" borderId="0" xfId="55" applyFont="1" applyAlignment="1">
      <alignment horizontal="center"/>
      <protection/>
    </xf>
    <xf numFmtId="0" fontId="13" fillId="0" borderId="16" xfId="43" applyNumberFormat="1" applyFont="1" applyFill="1" applyBorder="1" applyAlignment="1" applyProtection="1">
      <alignment horizontal="center" vertical="center" wrapText="1"/>
      <protection/>
    </xf>
    <xf numFmtId="0" fontId="5" fillId="34" borderId="0" xfId="55" applyFont="1" applyFill="1" applyAlignment="1">
      <alignment horizontal="center"/>
      <protection/>
    </xf>
    <xf numFmtId="49" fontId="5" fillId="34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49" fontId="10" fillId="35" borderId="17" xfId="55" applyNumberFormat="1" applyFont="1" applyFill="1" applyBorder="1" applyAlignment="1">
      <alignment horizontal="center" vertical="center" wrapText="1"/>
      <protection/>
    </xf>
    <xf numFmtId="0" fontId="8" fillId="0" borderId="18" xfId="55" applyNumberFormat="1" applyFont="1" applyFill="1" applyBorder="1" applyAlignment="1">
      <alignment horizontal="center" vertical="center" wrapText="1"/>
      <protection/>
    </xf>
    <xf numFmtId="0" fontId="8" fillId="0" borderId="19" xfId="55" applyNumberFormat="1" applyFont="1" applyFill="1" applyBorder="1" applyAlignment="1">
      <alignment horizontal="center" vertical="center" wrapText="1"/>
      <protection/>
    </xf>
    <xf numFmtId="0" fontId="8" fillId="0" borderId="20" xfId="55" applyNumberFormat="1" applyFont="1" applyFill="1" applyBorder="1" applyAlignment="1">
      <alignment horizontal="center" vertical="center" wrapText="1"/>
      <protection/>
    </xf>
    <xf numFmtId="0" fontId="9" fillId="0" borderId="21" xfId="55" applyNumberFormat="1" applyFont="1" applyFill="1" applyBorder="1" applyAlignment="1">
      <alignment horizontal="center" vertical="center" wrapText="1"/>
      <protection/>
    </xf>
    <xf numFmtId="0" fontId="9" fillId="0" borderId="22" xfId="55" applyNumberFormat="1" applyFont="1" applyFill="1" applyBorder="1" applyAlignment="1">
      <alignment horizontal="center" vertical="center" wrapText="1"/>
      <protection/>
    </xf>
    <xf numFmtId="0" fontId="9" fillId="0" borderId="23" xfId="55" applyNumberFormat="1" applyFont="1" applyFill="1" applyBorder="1" applyAlignment="1">
      <alignment horizontal="center" vertical="center" wrapText="1"/>
      <protection/>
    </xf>
    <xf numFmtId="0" fontId="11" fillId="0" borderId="24" xfId="55" applyNumberFormat="1" applyFont="1" applyFill="1" applyBorder="1" applyAlignment="1">
      <alignment horizontal="center" vertical="center" wrapText="1"/>
      <protection/>
    </xf>
    <xf numFmtId="0" fontId="11" fillId="0" borderId="25" xfId="55" applyNumberFormat="1" applyFont="1" applyFill="1" applyBorder="1" applyAlignment="1">
      <alignment horizontal="center" vertical="center" wrapText="1"/>
      <protection/>
    </xf>
    <xf numFmtId="0" fontId="11" fillId="0" borderId="26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6384" width="9.140625" style="1" customWidth="1"/>
  </cols>
  <sheetData>
    <row r="1" ht="15">
      <c r="A1" s="1" t="str">
        <f>ELOLAP!M7</f>
        <v>R11,201301,00000000,20130211,E,ELOLAP,@ELOLAP01,</v>
      </c>
    </row>
    <row r="2" ht="15">
      <c r="A2" s="1" t="str">
        <f>ELOLAP!M8</f>
        <v>R11,201301,00000000,20130211,E,ELOLAP,@ELOLAP02,</v>
      </c>
    </row>
    <row r="3" ht="15">
      <c r="A3" s="1" t="str">
        <f>ELOLAP!M9</f>
        <v>R11,201301,00000000,20130211,E,ELOLAP,@ELOLAP03,</v>
      </c>
    </row>
    <row r="4" ht="15">
      <c r="A4" s="1" t="str">
        <f>ELOLAP!M10</f>
        <v>R11,201301,00000000,20130211,E,ELOLAP,@ELOLAP04,</v>
      </c>
    </row>
    <row r="5" ht="15">
      <c r="A5" s="1" t="str">
        <f>ELOLAP!M11</f>
        <v>R11,201301,00000000,20130211,E,ELOLAP,@ELOLAP05,</v>
      </c>
    </row>
    <row r="6" ht="15">
      <c r="A6" s="1" t="str">
        <f>ELOLAP!M12</f>
        <v>R11,201301,00000000,20130211,E,ELOLAP,@ELOLAP06,</v>
      </c>
    </row>
    <row r="7" ht="15">
      <c r="A7" s="1" t="str">
        <f>ELOLAP!M13</f>
        <v>R11,201301,00000000,20130211,E,ELOLAP,@ELOLAP07,20130211</v>
      </c>
    </row>
    <row r="8" ht="15">
      <c r="A8" s="1" t="str">
        <f>VISZ!N17</f>
        <v>R11,201301,00000000,20130211,E,VISZ,@VISZ001,VEVA,US,USD,2000000,</v>
      </c>
    </row>
    <row r="9" ht="15">
      <c r="A9" s="1" t="str">
        <f>VISZ!N18</f>
        <v>R11,201301,00000000,20130211,E,VISZ,@VISZ002,VEVA,PL,USD,,800000</v>
      </c>
    </row>
    <row r="10" ht="15">
      <c r="A10" s="1" t="str">
        <f>VISZ!N19</f>
        <v>R11,201301,00000000,20130211,E,VISZ,@VISZ003,VETT,DE,HUF,1500000000,</v>
      </c>
    </row>
    <row r="11" ht="15">
      <c r="A11" s="1" t="str">
        <f>VISZ!N20</f>
        <v>R11,201301,00000000,20130211,E,VISZ,@VISZ004,ESZ,DE,EUR,,1500000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.140625" style="1" customWidth="1"/>
    <col min="2" max="2" width="12.28125" style="1" customWidth="1"/>
    <col min="3" max="3" width="28.7109375" style="24" customWidth="1"/>
    <col min="4" max="4" width="13.8515625" style="24" customWidth="1"/>
    <col min="5" max="5" width="6.7109375" style="1" customWidth="1"/>
    <col min="6" max="6" width="6.28125" style="1" customWidth="1"/>
    <col min="7" max="7" width="9.140625" style="24" customWidth="1"/>
    <col min="8" max="8" width="11.140625" style="24" customWidth="1"/>
    <col min="9" max="12" width="9.140625" style="24" customWidth="1"/>
    <col min="13" max="13" width="58.00390625" style="1" bestFit="1" customWidth="1"/>
    <col min="14" max="16384" width="9.140625" style="1" customWidth="1"/>
  </cols>
  <sheetData>
    <row r="1" spans="1:4" ht="21.75" thickTop="1">
      <c r="A1" s="33" t="s">
        <v>24</v>
      </c>
      <c r="B1" s="34"/>
      <c r="C1" s="34"/>
      <c r="D1" s="35"/>
    </row>
    <row r="2" spans="1:4" ht="18.75" thickBot="1">
      <c r="A2" s="36" t="s">
        <v>25</v>
      </c>
      <c r="B2" s="37"/>
      <c r="C2" s="37"/>
      <c r="D2" s="38"/>
    </row>
    <row r="3" spans="1:4" ht="16.5" thickBot="1" thickTop="1">
      <c r="A3" s="13"/>
      <c r="B3" s="13"/>
      <c r="C3" s="21"/>
      <c r="D3" s="21"/>
    </row>
    <row r="4" spans="1:4" ht="16.5" thickBot="1" thickTop="1">
      <c r="A4" s="39" t="s">
        <v>26</v>
      </c>
      <c r="B4" s="39" t="s">
        <v>27</v>
      </c>
      <c r="C4" s="39" t="s">
        <v>28</v>
      </c>
      <c r="D4" s="14" t="s">
        <v>29</v>
      </c>
    </row>
    <row r="5" spans="1:14" ht="76.5" thickBot="1" thickTop="1">
      <c r="A5" s="40"/>
      <c r="B5" s="40"/>
      <c r="C5" s="40"/>
      <c r="D5" s="14" t="s">
        <v>30</v>
      </c>
      <c r="G5" s="30" t="s">
        <v>31</v>
      </c>
      <c r="H5" s="30" t="s">
        <v>32</v>
      </c>
      <c r="I5" s="30" t="s">
        <v>33</v>
      </c>
      <c r="J5" s="30" t="s">
        <v>34</v>
      </c>
      <c r="K5" s="30" t="s">
        <v>35</v>
      </c>
      <c r="L5" s="31" t="s">
        <v>36</v>
      </c>
      <c r="M5" s="4" t="s">
        <v>37</v>
      </c>
      <c r="N5" s="3"/>
    </row>
    <row r="6" spans="1:14" ht="16.5" thickBot="1" thickTop="1">
      <c r="A6" s="41"/>
      <c r="B6" s="41"/>
      <c r="C6" s="41"/>
      <c r="D6" s="14" t="s">
        <v>1</v>
      </c>
      <c r="G6" s="10"/>
      <c r="H6" s="10"/>
      <c r="I6" s="10"/>
      <c r="J6" s="10"/>
      <c r="K6" s="10"/>
      <c r="L6" s="10"/>
      <c r="M6" s="10"/>
      <c r="N6" s="3"/>
    </row>
    <row r="7" spans="1:14" ht="30.75" thickTop="1">
      <c r="A7" s="15" t="s">
        <v>30</v>
      </c>
      <c r="B7" s="16" t="s">
        <v>38</v>
      </c>
      <c r="C7" s="22" t="s">
        <v>39</v>
      </c>
      <c r="D7" s="22"/>
      <c r="G7" s="10" t="s">
        <v>65</v>
      </c>
      <c r="H7" s="27">
        <v>201301</v>
      </c>
      <c r="I7" s="28" t="s">
        <v>60</v>
      </c>
      <c r="J7" s="29" t="str">
        <f>D13</f>
        <v>20130211</v>
      </c>
      <c r="K7" s="10" t="s">
        <v>40</v>
      </c>
      <c r="L7" s="10" t="s">
        <v>24</v>
      </c>
      <c r="M7" s="3" t="str">
        <f>G7&amp;","&amp;H7&amp;","&amp;I7&amp;","&amp;J7&amp;","&amp;K7&amp;","&amp;L7&amp;","&amp;"@"&amp;L7&amp;"0"&amp;A7&amp;","&amp;D7</f>
        <v>R11,201301,00000000,20130211,E,ELOLAP,@ELOLAP01,</v>
      </c>
      <c r="N7" s="3"/>
    </row>
    <row r="8" spans="1:14" ht="15">
      <c r="A8" s="15" t="s">
        <v>41</v>
      </c>
      <c r="B8" s="16" t="s">
        <v>42</v>
      </c>
      <c r="C8" s="22" t="s">
        <v>43</v>
      </c>
      <c r="D8" s="22"/>
      <c r="G8" s="10" t="s">
        <v>65</v>
      </c>
      <c r="H8" s="10">
        <f aca="true" t="shared" si="0" ref="H8:J13">H7</f>
        <v>201301</v>
      </c>
      <c r="I8" s="29" t="str">
        <f t="shared" si="0"/>
        <v>00000000</v>
      </c>
      <c r="J8" s="29" t="str">
        <f t="shared" si="0"/>
        <v>20130211</v>
      </c>
      <c r="K8" s="10" t="s">
        <v>40</v>
      </c>
      <c r="L8" s="10" t="s">
        <v>24</v>
      </c>
      <c r="M8" s="3" t="str">
        <f aca="true" t="shared" si="1" ref="M8:M13">G8&amp;","&amp;H8&amp;","&amp;I8&amp;","&amp;J8&amp;","&amp;K8&amp;","&amp;L8&amp;","&amp;"@"&amp;L8&amp;"0"&amp;A8&amp;","&amp;D8</f>
        <v>R11,201301,00000000,20130211,E,ELOLAP,@ELOLAP02,</v>
      </c>
      <c r="N8" s="3"/>
    </row>
    <row r="9" spans="1:14" ht="15">
      <c r="A9" s="15" t="s">
        <v>44</v>
      </c>
      <c r="B9" s="16" t="s">
        <v>45</v>
      </c>
      <c r="C9" s="22" t="s">
        <v>46</v>
      </c>
      <c r="D9" s="26"/>
      <c r="G9" s="10" t="s">
        <v>65</v>
      </c>
      <c r="H9" s="10">
        <f t="shared" si="0"/>
        <v>201301</v>
      </c>
      <c r="I9" s="29" t="str">
        <f t="shared" si="0"/>
        <v>00000000</v>
      </c>
      <c r="J9" s="29" t="str">
        <f t="shared" si="0"/>
        <v>20130211</v>
      </c>
      <c r="K9" s="10" t="s">
        <v>40</v>
      </c>
      <c r="L9" s="10" t="s">
        <v>24</v>
      </c>
      <c r="M9" s="3" t="str">
        <f t="shared" si="1"/>
        <v>R11,201301,00000000,20130211,E,ELOLAP,@ELOLAP03,</v>
      </c>
      <c r="N9" s="3"/>
    </row>
    <row r="10" spans="1:14" ht="100.5" customHeight="1">
      <c r="A10" s="15" t="s">
        <v>47</v>
      </c>
      <c r="B10" s="16" t="s">
        <v>48</v>
      </c>
      <c r="C10" s="22" t="s">
        <v>66</v>
      </c>
      <c r="D10" s="22"/>
      <c r="G10" s="10" t="s">
        <v>65</v>
      </c>
      <c r="H10" s="10">
        <f t="shared" si="0"/>
        <v>201301</v>
      </c>
      <c r="I10" s="29" t="str">
        <f t="shared" si="0"/>
        <v>00000000</v>
      </c>
      <c r="J10" s="29" t="str">
        <f t="shared" si="0"/>
        <v>20130211</v>
      </c>
      <c r="K10" s="10" t="s">
        <v>40</v>
      </c>
      <c r="L10" s="10" t="s">
        <v>24</v>
      </c>
      <c r="M10" s="3" t="str">
        <f t="shared" si="1"/>
        <v>R11,201301,00000000,20130211,E,ELOLAP,@ELOLAP04,</v>
      </c>
      <c r="N10" s="3"/>
    </row>
    <row r="11" spans="1:14" ht="15">
      <c r="A11" s="15" t="s">
        <v>49</v>
      </c>
      <c r="B11" s="16" t="s">
        <v>50</v>
      </c>
      <c r="C11" s="22" t="s">
        <v>43</v>
      </c>
      <c r="D11" s="22"/>
      <c r="G11" s="10" t="s">
        <v>65</v>
      </c>
      <c r="H11" s="10">
        <f t="shared" si="0"/>
        <v>201301</v>
      </c>
      <c r="I11" s="29" t="str">
        <f t="shared" si="0"/>
        <v>00000000</v>
      </c>
      <c r="J11" s="29" t="str">
        <f t="shared" si="0"/>
        <v>20130211</v>
      </c>
      <c r="K11" s="10" t="s">
        <v>40</v>
      </c>
      <c r="L11" s="10" t="s">
        <v>24</v>
      </c>
      <c r="M11" s="3" t="str">
        <f t="shared" si="1"/>
        <v>R11,201301,00000000,20130211,E,ELOLAP,@ELOLAP05,</v>
      </c>
      <c r="N11" s="3"/>
    </row>
    <row r="12" spans="1:14" ht="15">
      <c r="A12" s="15" t="s">
        <v>51</v>
      </c>
      <c r="B12" s="16" t="s">
        <v>52</v>
      </c>
      <c r="C12" s="22" t="s">
        <v>46</v>
      </c>
      <c r="D12" s="26"/>
      <c r="G12" s="10" t="s">
        <v>65</v>
      </c>
      <c r="H12" s="10">
        <f t="shared" si="0"/>
        <v>201301</v>
      </c>
      <c r="I12" s="29" t="str">
        <f t="shared" si="0"/>
        <v>00000000</v>
      </c>
      <c r="J12" s="29" t="str">
        <f t="shared" si="0"/>
        <v>20130211</v>
      </c>
      <c r="K12" s="10" t="s">
        <v>40</v>
      </c>
      <c r="L12" s="10" t="s">
        <v>24</v>
      </c>
      <c r="M12" s="3" t="str">
        <f t="shared" si="1"/>
        <v>R11,201301,00000000,20130211,E,ELOLAP,@ELOLAP06,</v>
      </c>
      <c r="N12" s="3"/>
    </row>
    <row r="13" spans="1:13" ht="30.75" thickBot="1">
      <c r="A13" s="17" t="s">
        <v>53</v>
      </c>
      <c r="B13" s="18" t="s">
        <v>54</v>
      </c>
      <c r="C13" s="23" t="s">
        <v>69</v>
      </c>
      <c r="D13" s="32" t="s">
        <v>67</v>
      </c>
      <c r="G13" s="10" t="s">
        <v>65</v>
      </c>
      <c r="H13" s="10">
        <f t="shared" si="0"/>
        <v>201301</v>
      </c>
      <c r="I13" s="29" t="str">
        <f t="shared" si="0"/>
        <v>00000000</v>
      </c>
      <c r="J13" s="29" t="str">
        <f t="shared" si="0"/>
        <v>20130211</v>
      </c>
      <c r="K13" s="10" t="s">
        <v>40</v>
      </c>
      <c r="L13" s="10" t="s">
        <v>24</v>
      </c>
      <c r="M13" s="3" t="str">
        <f t="shared" si="1"/>
        <v>R11,201301,00000000,20130211,E,ELOLAP,@ELOLAP07,20130211</v>
      </c>
    </row>
    <row r="14" ht="15.75" thickTop="1"/>
    <row r="17" spans="1:3" ht="15">
      <c r="A17" s="19" t="s">
        <v>61</v>
      </c>
      <c r="B17" s="20" t="str">
        <f>+G7&amp;MID(H7,4,5)&amp;I7</f>
        <v>R1130100000000</v>
      </c>
      <c r="C17" s="25" t="s">
        <v>62</v>
      </c>
    </row>
    <row r="18" ht="15">
      <c r="C18" s="25" t="s">
        <v>64</v>
      </c>
    </row>
    <row r="19" ht="15">
      <c r="C19" s="25" t="s">
        <v>68</v>
      </c>
    </row>
    <row r="20" ht="15">
      <c r="C20" s="25" t="s">
        <v>63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N23"/>
  <sheetViews>
    <sheetView showGridLines="0" zoomScalePageLayoutView="0" workbookViewId="0" topLeftCell="A7">
      <selection activeCell="E29" sqref="E29"/>
    </sheetView>
  </sheetViews>
  <sheetFormatPr defaultColWidth="9.140625" defaultRowHeight="12.75"/>
  <cols>
    <col min="1" max="1" width="6.7109375" style="3" customWidth="1"/>
    <col min="2" max="3" width="13.28125" style="10" customWidth="1"/>
    <col min="4" max="4" width="12.00390625" style="10" customWidth="1"/>
    <col min="5" max="6" width="20.7109375" style="3" customWidth="1"/>
    <col min="7" max="7" width="9.140625" style="3" customWidth="1"/>
    <col min="8" max="13" width="9.140625" style="10" customWidth="1"/>
    <col min="14" max="14" width="68.421875" style="3" bestFit="1" customWidth="1"/>
    <col min="15" max="16384" width="9.140625" style="3" customWidth="1"/>
  </cols>
  <sheetData>
    <row r="1" ht="15"/>
    <row r="2" ht="15"/>
    <row r="3" ht="15"/>
    <row r="4" ht="15"/>
    <row r="5" ht="15"/>
    <row r="6" ht="15"/>
    <row r="7" ht="15"/>
    <row r="8" spans="1:6" ht="36.75" customHeight="1">
      <c r="A8" s="42" t="s">
        <v>12</v>
      </c>
      <c r="B8" s="43"/>
      <c r="C8" s="43"/>
      <c r="D8" s="43"/>
      <c r="E8" s="43"/>
      <c r="F8" s="43"/>
    </row>
    <row r="9" spans="1:6" ht="18">
      <c r="A9" s="43"/>
      <c r="B9" s="43"/>
      <c r="C9" s="43"/>
      <c r="D9" s="43"/>
      <c r="E9" s="43"/>
      <c r="F9" s="43"/>
    </row>
    <row r="10" spans="1:6" ht="18">
      <c r="A10" s="2"/>
      <c r="B10" s="2"/>
      <c r="C10" s="2"/>
      <c r="D10" s="2"/>
      <c r="E10" s="2"/>
      <c r="F10" s="2"/>
    </row>
    <row r="11" spans="1:2" ht="15">
      <c r="A11" s="4" t="s">
        <v>10</v>
      </c>
      <c r="B11" s="31"/>
    </row>
    <row r="12" spans="1:2" ht="15">
      <c r="A12" s="4" t="s">
        <v>14</v>
      </c>
      <c r="B12" s="31"/>
    </row>
    <row r="13" ht="15">
      <c r="F13" s="5"/>
    </row>
    <row r="14" spans="1:6" ht="15">
      <c r="A14" s="45" t="s">
        <v>6</v>
      </c>
      <c r="B14" s="45" t="s">
        <v>9</v>
      </c>
      <c r="C14" s="45" t="s">
        <v>13</v>
      </c>
      <c r="D14" s="45" t="s">
        <v>5</v>
      </c>
      <c r="E14" s="44" t="s">
        <v>0</v>
      </c>
      <c r="F14" s="44"/>
    </row>
    <row r="15" spans="1:14" ht="45.75" customHeight="1">
      <c r="A15" s="45"/>
      <c r="B15" s="45"/>
      <c r="C15" s="45"/>
      <c r="D15" s="45"/>
      <c r="E15" s="6" t="s">
        <v>7</v>
      </c>
      <c r="F15" s="6" t="s">
        <v>8</v>
      </c>
      <c r="H15" s="30" t="s">
        <v>31</v>
      </c>
      <c r="I15" s="30" t="s">
        <v>32</v>
      </c>
      <c r="J15" s="30" t="s">
        <v>33</v>
      </c>
      <c r="K15" s="30" t="s">
        <v>34</v>
      </c>
      <c r="L15" s="30" t="s">
        <v>35</v>
      </c>
      <c r="M15" s="31" t="s">
        <v>36</v>
      </c>
      <c r="N15" s="4" t="s">
        <v>37</v>
      </c>
    </row>
    <row r="16" spans="1:14" ht="15">
      <c r="A16" s="7"/>
      <c r="B16" s="8" t="s">
        <v>1</v>
      </c>
      <c r="C16" s="8" t="s">
        <v>2</v>
      </c>
      <c r="D16" s="8" t="s">
        <v>3</v>
      </c>
      <c r="E16" s="9" t="s">
        <v>4</v>
      </c>
      <c r="F16" s="9" t="s">
        <v>11</v>
      </c>
      <c r="N16" s="10"/>
    </row>
    <row r="17" spans="1:14" ht="15">
      <c r="A17" s="11" t="s">
        <v>56</v>
      </c>
      <c r="B17" s="8" t="s">
        <v>15</v>
      </c>
      <c r="C17" s="8" t="s">
        <v>20</v>
      </c>
      <c r="D17" s="8" t="s">
        <v>22</v>
      </c>
      <c r="E17" s="12">
        <v>2000000</v>
      </c>
      <c r="F17" s="12"/>
      <c r="H17" s="29" t="str">
        <f>ELOLAP!$G$7</f>
        <v>R11</v>
      </c>
      <c r="I17" s="29">
        <f>ELOLAP!$H$7</f>
        <v>201301</v>
      </c>
      <c r="J17" s="29" t="str">
        <f>ELOLAP!$I$7</f>
        <v>00000000</v>
      </c>
      <c r="K17" s="29" t="str">
        <f>ELOLAP!$J$7</f>
        <v>20130211</v>
      </c>
      <c r="L17" s="10" t="s">
        <v>40</v>
      </c>
      <c r="M17" s="10" t="s">
        <v>55</v>
      </c>
      <c r="N17" s="3" t="str">
        <f>H17&amp;","&amp;I17&amp;","&amp;J17&amp;","&amp;K17&amp;","&amp;L17&amp;","&amp;M17&amp;","&amp;"@"&amp;M17&amp;"0"&amp;A17&amp;","&amp;B17&amp;","&amp;C17&amp;","&amp;D17&amp;","&amp;E17&amp;","&amp;F17</f>
        <v>R11,201301,00000000,20130211,E,VISZ,@VISZ001,VEVA,US,USD,2000000,</v>
      </c>
    </row>
    <row r="18" spans="1:14" ht="15">
      <c r="A18" s="11" t="s">
        <v>57</v>
      </c>
      <c r="B18" s="8" t="s">
        <v>15</v>
      </c>
      <c r="C18" s="8" t="s">
        <v>19</v>
      </c>
      <c r="D18" s="8" t="s">
        <v>22</v>
      </c>
      <c r="E18" s="12"/>
      <c r="F18" s="12">
        <v>800000</v>
      </c>
      <c r="H18" s="29" t="str">
        <f>ELOLAP!$G$7</f>
        <v>R11</v>
      </c>
      <c r="I18" s="29">
        <f>ELOLAP!$H$7</f>
        <v>201301</v>
      </c>
      <c r="J18" s="29" t="str">
        <f>ELOLAP!$I$7</f>
        <v>00000000</v>
      </c>
      <c r="K18" s="29" t="str">
        <f>ELOLAP!$J$7</f>
        <v>20130211</v>
      </c>
      <c r="L18" s="10" t="s">
        <v>40</v>
      </c>
      <c r="M18" s="10" t="s">
        <v>55</v>
      </c>
      <c r="N18" s="3" t="str">
        <f>H18&amp;","&amp;I18&amp;","&amp;J18&amp;","&amp;K18&amp;","&amp;L18&amp;","&amp;M18&amp;","&amp;"@"&amp;M18&amp;"0"&amp;A18&amp;","&amp;B18&amp;","&amp;C18&amp;","&amp;D18&amp;","&amp;E18&amp;","&amp;F18</f>
        <v>R11,201301,00000000,20130211,E,VISZ,@VISZ002,VEVA,PL,USD,,800000</v>
      </c>
    </row>
    <row r="19" spans="1:14" ht="15">
      <c r="A19" s="11" t="s">
        <v>58</v>
      </c>
      <c r="B19" s="8" t="s">
        <v>16</v>
      </c>
      <c r="C19" s="8" t="s">
        <v>18</v>
      </c>
      <c r="D19" s="8" t="s">
        <v>23</v>
      </c>
      <c r="E19" s="12">
        <v>1500000000</v>
      </c>
      <c r="F19" s="12"/>
      <c r="H19" s="29" t="str">
        <f>ELOLAP!$G$7</f>
        <v>R11</v>
      </c>
      <c r="I19" s="29">
        <f>ELOLAP!$H$7</f>
        <v>201301</v>
      </c>
      <c r="J19" s="29" t="str">
        <f>ELOLAP!$I$7</f>
        <v>00000000</v>
      </c>
      <c r="K19" s="29" t="str">
        <f>ELOLAP!$J$7</f>
        <v>20130211</v>
      </c>
      <c r="L19" s="10" t="s">
        <v>40</v>
      </c>
      <c r="M19" s="10" t="s">
        <v>55</v>
      </c>
      <c r="N19" s="3" t="str">
        <f>H19&amp;","&amp;I19&amp;","&amp;J19&amp;","&amp;K19&amp;","&amp;L19&amp;","&amp;M19&amp;","&amp;"@"&amp;M19&amp;"0"&amp;A19&amp;","&amp;B19&amp;","&amp;C19&amp;","&amp;D19&amp;","&amp;E19&amp;","&amp;F19</f>
        <v>R11,201301,00000000,20130211,E,VISZ,@VISZ003,VETT,DE,HUF,1500000000,</v>
      </c>
    </row>
    <row r="20" spans="1:14" ht="15">
      <c r="A20" s="11" t="s">
        <v>59</v>
      </c>
      <c r="B20" s="8" t="s">
        <v>17</v>
      </c>
      <c r="C20" s="8" t="s">
        <v>18</v>
      </c>
      <c r="D20" s="8" t="s">
        <v>21</v>
      </c>
      <c r="E20" s="12"/>
      <c r="F20" s="12">
        <v>1500000</v>
      </c>
      <c r="H20" s="29" t="str">
        <f>ELOLAP!$G$7</f>
        <v>R11</v>
      </c>
      <c r="I20" s="29">
        <f>ELOLAP!$H$7</f>
        <v>201301</v>
      </c>
      <c r="J20" s="29" t="str">
        <f>ELOLAP!$I$7</f>
        <v>00000000</v>
      </c>
      <c r="K20" s="29" t="str">
        <f>ELOLAP!$J$7</f>
        <v>20130211</v>
      </c>
      <c r="L20" s="10" t="s">
        <v>40</v>
      </c>
      <c r="M20" s="10" t="s">
        <v>55</v>
      </c>
      <c r="N20" s="3" t="str">
        <f>H20&amp;","&amp;I20&amp;","&amp;J20&amp;","&amp;K20&amp;","&amp;L20&amp;","&amp;M20&amp;","&amp;"@"&amp;M20&amp;"0"&amp;A20&amp;","&amp;B20&amp;","&amp;C20&amp;","&amp;D20&amp;","&amp;E20&amp;","&amp;F20</f>
        <v>R11,201301,00000000,20130211,E,VISZ,@VISZ004,ESZ,DE,EUR,,1500000</v>
      </c>
    </row>
    <row r="21" ht="15">
      <c r="J21" s="29"/>
    </row>
    <row r="22" ht="15">
      <c r="J22" s="29"/>
    </row>
    <row r="23" ht="15">
      <c r="J23" s="29"/>
    </row>
    <row r="24" ht="15"/>
    <row r="25" ht="15"/>
    <row r="26" ht="15"/>
    <row r="27" ht="15"/>
  </sheetData>
  <sheetProtection/>
  <mergeCells count="7">
    <mergeCell ref="A8:F8"/>
    <mergeCell ref="A9:F9"/>
    <mergeCell ref="E14:F14"/>
    <mergeCell ref="A14:A15"/>
    <mergeCell ref="C14:C15"/>
    <mergeCell ref="D14:D15"/>
    <mergeCell ref="B14:B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2006-11-17T13:54:25Z</cp:lastPrinted>
  <dcterms:created xsi:type="dcterms:W3CDTF">2005-10-18T12:01:51Z</dcterms:created>
  <dcterms:modified xsi:type="dcterms:W3CDTF">2012-11-28T15:12:33Z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-772776827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</Properties>
</file>