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XT" sheetId="1" r:id="rId1"/>
    <sheet name="ELOLAP" sheetId="2" r:id="rId2"/>
    <sheet name="VISZ" sheetId="3" r:id="rId3"/>
  </sheets>
  <definedNames/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G7" authorId="0">
      <text>
        <r>
          <rPr>
            <sz val="8"/>
            <rFont val="Tahoma"/>
            <family val="2"/>
          </rPr>
          <t>Ide írja yyyyNx formátumban a vonatkozási időt! Ez mindenhol felülírja a fájlban.</t>
        </r>
      </text>
    </comment>
    <comment ref="H7" authorId="0">
      <text>
        <r>
          <rPr>
            <sz val="8"/>
            <rFont val="Tahoma"/>
            <family val="2"/>
          </rPr>
          <t>Ide írja társaságuk törzsszámát (adószám első nyolc számjegye)!</t>
        </r>
      </text>
    </comment>
    <comment ref="I7" authorId="0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B10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<sst xmlns="http://schemas.openxmlformats.org/spreadsheetml/2006/main" count="125" uniqueCount="77">
  <si>
    <t>Tranzakciók</t>
  </si>
  <si>
    <t>a</t>
  </si>
  <si>
    <t>b</t>
  </si>
  <si>
    <t>c</t>
  </si>
  <si>
    <t>d</t>
  </si>
  <si>
    <t>Devizanem ISO kódja</t>
  </si>
  <si>
    <t>Sor-szám</t>
  </si>
  <si>
    <t>Bevétel</t>
  </si>
  <si>
    <t>Kiadás</t>
  </si>
  <si>
    <t>Instrumentum</t>
  </si>
  <si>
    <t>VISZ tábla</t>
  </si>
  <si>
    <t>e</t>
  </si>
  <si>
    <t>Nem rezidens partner országának ISO kódja</t>
  </si>
  <si>
    <t>Viszonzatlan átutalások és eszmei, szellemi javak tranzakciói (adatok egész devizában)</t>
  </si>
  <si>
    <t>VEVA</t>
  </si>
  <si>
    <t>VETT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</si>
  <si>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</si>
  <si>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</si>
  <si>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</si>
  <si>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</si>
  <si>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</si>
  <si>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</si>
  <si>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</si>
  <si>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</si>
  <si>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</si>
  <si>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</si>
  <si>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</si>
  <si>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</si>
  <si>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</si>
  <si>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</si>
  <si>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</si>
  <si>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</si>
  <si>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</si>
  <si>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</si>
  <si>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</si>
  <si>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</si>
  <si>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</si>
  <si>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</si>
  <si>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</si>
  <si>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</si>
  <si>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</si>
  <si>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</si>
  <si>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VISZ</t>
  </si>
  <si>
    <t>01</t>
  </si>
  <si>
    <t>02</t>
  </si>
  <si>
    <t>03</t>
  </si>
  <si>
    <t>04</t>
  </si>
  <si>
    <t>00000000</t>
  </si>
  <si>
    <t>R18</t>
  </si>
  <si>
    <t>Szabványos fájlnév:</t>
  </si>
  <si>
    <t xml:space="preserve"> Fájlnév összetétele: </t>
  </si>
  <si>
    <t>3) adatszolgáltató 8 jegyű törzsszáma</t>
  </si>
  <si>
    <t>1) adatgyűjtés jele: R18</t>
  </si>
  <si>
    <t>Viszonzatlan átutalások és eszmei, szellemi javak
negyedéves adatszolgáltatása</t>
  </si>
  <si>
    <t>05</t>
  </si>
  <si>
    <t>ESZAU</t>
  </si>
  <si>
    <t>06</t>
  </si>
  <si>
    <t>ESZFR</t>
  </si>
  <si>
    <t>07</t>
  </si>
  <si>
    <t>ESZKV</t>
  </si>
  <si>
    <t>08</t>
  </si>
  <si>
    <t>ESZKF</t>
  </si>
  <si>
    <t>09</t>
  </si>
  <si>
    <t>VTD</t>
  </si>
  <si>
    <t>10</t>
  </si>
  <si>
    <t>VBT</t>
  </si>
  <si>
    <t>VJA</t>
  </si>
  <si>
    <t>ESZSZ</t>
  </si>
  <si>
    <t>ELŐLAP</t>
  </si>
  <si>
    <t>2) vonatkozási időszak utolsó számjegye: 8 és a negyedév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</si>
  <si>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</si>
  <si>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</si>
  <si>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</si>
  <si>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</si>
  <si>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</si>
  <si>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2020N1</t>
  </si>
  <si>
    <t>20200415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</si>
</sst>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3" fontId="5" fillId="0" borderId="10" xfId="55" applyNumberFormat="1" applyFont="1" applyBorder="1">
      <alignment/>
      <protection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34" borderId="0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Alignment="1">
      <alignment horizont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2" fillId="0" borderId="29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21" sqref="B21"/>
    </sheetView>
  </sheetViews>
  <sheetFormatPr defaultColWidth="59.140625" defaultRowHeight="12.75"/>
  <cols>
    <col min="1" max="16384" width="59.140625" style="22" customWidth="1"/>
  </cols>
  <sheetData>
    <row r="1" ht="15">
      <c r="A1" s="22" t="str">
        <f>ELOLAP!L7</f>
        <v>R18,2020N1,00000000,20200415,E,ELOLAP,@ELOLAP01,Kontrolling</v>
      </c>
    </row>
    <row r="2" ht="15">
      <c r="A2" s="22" t="str">
        <f>ELOLAP!L8</f>
        <v>R18,2020N1,00000000,20200415,E,ELOLAP,@ELOLAP02,3612345678</v>
      </c>
    </row>
    <row r="3" ht="15">
      <c r="A3" s="22" t="str">
        <f>ELOLAP!L9</f>
        <v>R18,2020N1,00000000,20200415,E,ELOLAP,@ELOLAP03,controlling@penzugy.hu</v>
      </c>
    </row>
    <row r="4" ht="15">
      <c r="A4" s="22" t="str">
        <f>VISZ!N10</f>
        <v>R18,2020N1,00000000,20200415,E,VISZ,@VISZ001,VEVA,US,USD,,</v>
      </c>
    </row>
    <row r="5" ht="15">
      <c r="A5" s="22" t="str">
        <f>VISZ!N11</f>
        <v>R18,2020N1,00000000,20200415,E,VISZ,@VISZ002,VJA,PL,USD,,</v>
      </c>
    </row>
    <row r="6" ht="15">
      <c r="A6" s="22" t="str">
        <f>VISZ!N12</f>
        <v>R18,2020N1,00000000,20200415,E,VISZ,@VISZ003,VETT,DE,HUF,,</v>
      </c>
    </row>
    <row r="7" ht="15">
      <c r="A7" s="22" t="str">
        <f>VISZ!N13</f>
        <v>R18,2020N1,00000000,20200415,E,VISZ,@VISZ004,ESZSZ,DE,EUR,,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7.28125" style="3" customWidth="1"/>
    <col min="2" max="2" width="13.28125" style="3" customWidth="1"/>
    <col min="3" max="3" width="34.140625" style="3" customWidth="1"/>
    <col min="4" max="4" width="28.00390625" style="3" customWidth="1"/>
    <col min="5" max="5" width="6.421875" style="1" customWidth="1"/>
    <col min="6" max="6" width="9.140625" style="3" customWidth="1"/>
    <col min="7" max="7" width="11.140625" style="3" customWidth="1"/>
    <col min="8" max="8" width="10.57421875" style="3" customWidth="1"/>
    <col min="9" max="11" width="9.140625" style="3" customWidth="1"/>
    <col min="12" max="12" width="58.140625" style="1" bestFit="1" customWidth="1"/>
    <col min="13" max="16384" width="9.140625" style="1" customWidth="1"/>
  </cols>
  <sheetData>
    <row r="1" spans="1:4" ht="21.75" customHeight="1" thickTop="1">
      <c r="A1" s="36" t="s">
        <v>68</v>
      </c>
      <c r="B1" s="37"/>
      <c r="C1" s="37"/>
      <c r="D1" s="38"/>
    </row>
    <row r="2" spans="1:4" ht="16.5" customHeight="1" thickBot="1">
      <c r="A2" s="39" t="s">
        <v>23</v>
      </c>
      <c r="B2" s="40"/>
      <c r="C2" s="40"/>
      <c r="D2" s="41"/>
    </row>
    <row r="3" spans="1:4" ht="16.5" thickBot="1" thickTop="1">
      <c r="A3" s="23"/>
      <c r="B3" s="23"/>
      <c r="C3" s="23"/>
      <c r="D3" s="24"/>
    </row>
    <row r="4" spans="1:4" ht="14.25" customHeight="1" thickBot="1" thickTop="1">
      <c r="A4" s="42" t="s">
        <v>24</v>
      </c>
      <c r="B4" s="42" t="s">
        <v>25</v>
      </c>
      <c r="C4" s="42" t="s">
        <v>26</v>
      </c>
      <c r="D4" s="25" t="s">
        <v>27</v>
      </c>
    </row>
    <row r="5" spans="1:12" ht="65.25" thickBot="1" thickTop="1">
      <c r="A5" s="43"/>
      <c r="B5" s="43"/>
      <c r="C5" s="43"/>
      <c r="D5" s="25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7" t="s">
        <v>33</v>
      </c>
      <c r="K5" s="8" t="s">
        <v>34</v>
      </c>
      <c r="L5" s="4" t="s">
        <v>35</v>
      </c>
    </row>
    <row r="6" spans="1:12" ht="16.5" thickBot="1" thickTop="1">
      <c r="A6" s="44"/>
      <c r="B6" s="44"/>
      <c r="C6" s="44"/>
      <c r="D6" s="25" t="s">
        <v>1</v>
      </c>
      <c r="L6" s="3"/>
    </row>
    <row r="7" spans="1:12" ht="18" customHeight="1" thickTop="1">
      <c r="A7" s="26" t="s">
        <v>28</v>
      </c>
      <c r="B7" s="27" t="s">
        <v>36</v>
      </c>
      <c r="C7" s="28" t="s">
        <v>70</v>
      </c>
      <c r="D7" s="29" t="s">
        <v>73</v>
      </c>
      <c r="F7" s="3" t="s">
        <v>48</v>
      </c>
      <c r="G7" s="18" t="s">
        <v>75</v>
      </c>
      <c r="H7" s="19" t="s">
        <v>47</v>
      </c>
      <c r="I7" s="35" t="s">
        <v>76</v>
      </c>
      <c r="J7" s="3" t="s">
        <v>37</v>
      </c>
      <c r="K7" s="3" t="s">
        <v>22</v>
      </c>
      <c r="L7" s="1" t="str">
        <f>F7&amp;","&amp;G7&amp;","&amp;H7&amp;","&amp;I7&amp;","&amp;J7&amp;","&amp;K7&amp;","&amp;"@"&amp;K7&amp;"0"&amp;A7&amp;","&amp;D7</f>
        <v>R18,2020N1,00000000,20200415,E,ELOLAP,@ELOLAP01,Kontrolling</v>
      </c>
    </row>
    <row r="8" spans="1:12" ht="14.25" customHeight="1">
      <c r="A8" s="26" t="s">
        <v>38</v>
      </c>
      <c r="B8" s="30" t="s">
        <v>39</v>
      </c>
      <c r="C8" s="28" t="s">
        <v>71</v>
      </c>
      <c r="D8" s="31">
        <v>3612345678</v>
      </c>
      <c r="F8" s="3" t="s">
        <v>48</v>
      </c>
      <c r="G8" s="3" t="str">
        <f aca="true" t="shared" si="0" ref="G8:I9">G7</f>
        <v>2020N1</v>
      </c>
      <c r="H8" s="17" t="str">
        <f t="shared" si="0"/>
        <v>00000000</v>
      </c>
      <c r="I8" s="17" t="str">
        <f t="shared" si="0"/>
        <v>20200415</v>
      </c>
      <c r="J8" s="3" t="s">
        <v>37</v>
      </c>
      <c r="K8" s="3" t="s">
        <v>22</v>
      </c>
      <c r="L8" s="1" t="str">
        <f>F8&amp;","&amp;G8&amp;","&amp;H8&amp;","&amp;I8&amp;","&amp;J8&amp;","&amp;K8&amp;","&amp;"@"&amp;K8&amp;"0"&amp;A8&amp;","&amp;D8</f>
        <v>R18,2020N1,00000000,20200415,E,ELOLAP,@ELOLAP02,3612345678</v>
      </c>
    </row>
    <row r="9" spans="1:12" ht="16.5" customHeight="1" thickBot="1">
      <c r="A9" s="32" t="s">
        <v>40</v>
      </c>
      <c r="B9" s="33" t="s">
        <v>41</v>
      </c>
      <c r="C9" s="34" t="s">
        <v>72</v>
      </c>
      <c r="D9" s="49" t="s">
        <v>74</v>
      </c>
      <c r="F9" s="3" t="s">
        <v>48</v>
      </c>
      <c r="G9" s="3" t="str">
        <f t="shared" si="0"/>
        <v>2020N1</v>
      </c>
      <c r="H9" s="17" t="str">
        <f t="shared" si="0"/>
        <v>00000000</v>
      </c>
      <c r="I9" s="17" t="str">
        <f t="shared" si="0"/>
        <v>20200415</v>
      </c>
      <c r="J9" s="3" t="s">
        <v>37</v>
      </c>
      <c r="K9" s="3" t="s">
        <v>22</v>
      </c>
      <c r="L9" s="1" t="str">
        <f>F9&amp;","&amp;G9&amp;","&amp;H9&amp;","&amp;I9&amp;","&amp;J9&amp;","&amp;K9&amp;","&amp;"@"&amp;K9&amp;"0"&amp;A9&amp;","&amp;D9</f>
        <v>R18,2020N1,00000000,20200415,E,ELOLAP,@ELOLAP03,controlling@penzugy.hu</v>
      </c>
    </row>
    <row r="13" spans="2:4" ht="12.75">
      <c r="B13" s="21" t="s">
        <v>49</v>
      </c>
      <c r="C13" s="3" t="str">
        <f>+F7&amp;MID(G7,4,5)&amp;H7</f>
        <v>R180N100000000</v>
      </c>
      <c r="D13" s="20" t="s">
        <v>50</v>
      </c>
    </row>
    <row r="14" ht="12.75">
      <c r="D14" s="20" t="s">
        <v>52</v>
      </c>
    </row>
    <row r="15" ht="12.75">
      <c r="D15" s="20" t="s">
        <v>69</v>
      </c>
    </row>
    <row r="16" ht="12.75">
      <c r="D16" s="20" t="s">
        <v>51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1" max="1" width="9.7109375" style="1" customWidth="1"/>
    <col min="2" max="3" width="13.28125" style="1" customWidth="1"/>
    <col min="4" max="4" width="12.00390625" style="1" customWidth="1"/>
    <col min="5" max="6" width="20.7109375" style="1" customWidth="1"/>
    <col min="7" max="7" width="9.140625" style="1" customWidth="1"/>
    <col min="8" max="8" width="9.140625" style="3" customWidth="1"/>
    <col min="9" max="9" width="12.28125" style="3" customWidth="1"/>
    <col min="10" max="10" width="14.57421875" style="3" bestFit="1" customWidth="1"/>
    <col min="11" max="13" width="9.140625" style="3" customWidth="1"/>
    <col min="14" max="14" width="68.57421875" style="1" bestFit="1" customWidth="1"/>
    <col min="15" max="16384" width="9.140625" style="1" customWidth="1"/>
  </cols>
  <sheetData>
    <row r="1" spans="1:6" ht="36.75" customHeight="1">
      <c r="A1" s="45" t="s">
        <v>53</v>
      </c>
      <c r="B1" s="46"/>
      <c r="C1" s="46"/>
      <c r="D1" s="46"/>
      <c r="E1" s="46"/>
      <c r="F1" s="46"/>
    </row>
    <row r="2" spans="1:6" ht="15.75">
      <c r="A2" s="46"/>
      <c r="B2" s="46"/>
      <c r="C2" s="46"/>
      <c r="D2" s="46"/>
      <c r="E2" s="46"/>
      <c r="F2" s="46"/>
    </row>
    <row r="3" spans="1:6" ht="15.75">
      <c r="A3" s="2"/>
      <c r="B3" s="2"/>
      <c r="C3" s="2"/>
      <c r="D3" s="2"/>
      <c r="E3" s="2"/>
      <c r="F3" s="2"/>
    </row>
    <row r="4" spans="1:2" ht="12.75">
      <c r="A4" s="4" t="s">
        <v>10</v>
      </c>
      <c r="B4" s="4"/>
    </row>
    <row r="5" spans="1:2" ht="12.75">
      <c r="A5" s="4" t="s">
        <v>13</v>
      </c>
      <c r="B5" s="4"/>
    </row>
    <row r="6" ht="12.75">
      <c r="F6" s="5"/>
    </row>
    <row r="7" spans="1:6" ht="12.75">
      <c r="A7" s="48" t="s">
        <v>6</v>
      </c>
      <c r="B7" s="48" t="s">
        <v>9</v>
      </c>
      <c r="C7" s="48" t="s">
        <v>12</v>
      </c>
      <c r="D7" s="48" t="s">
        <v>5</v>
      </c>
      <c r="E7" s="47" t="s">
        <v>0</v>
      </c>
      <c r="F7" s="47"/>
    </row>
    <row r="8" spans="1:14" ht="45.75" customHeight="1">
      <c r="A8" s="48"/>
      <c r="B8" s="48"/>
      <c r="C8" s="48"/>
      <c r="D8" s="48"/>
      <c r="E8" s="6" t="s">
        <v>7</v>
      </c>
      <c r="F8" s="6" t="s">
        <v>8</v>
      </c>
      <c r="H8" s="7" t="s">
        <v>29</v>
      </c>
      <c r="I8" s="7" t="s">
        <v>30</v>
      </c>
      <c r="J8" s="7" t="s">
        <v>31</v>
      </c>
      <c r="K8" s="7" t="s">
        <v>32</v>
      </c>
      <c r="L8" s="7" t="s">
        <v>33</v>
      </c>
      <c r="M8" s="8" t="s">
        <v>34</v>
      </c>
      <c r="N8" s="4" t="s">
        <v>35</v>
      </c>
    </row>
    <row r="9" spans="1:14" ht="12.75">
      <c r="A9" s="9"/>
      <c r="B9" s="10" t="s">
        <v>1</v>
      </c>
      <c r="C9" s="10" t="s">
        <v>2</v>
      </c>
      <c r="D9" s="10" t="s">
        <v>3</v>
      </c>
      <c r="E9" s="11" t="s">
        <v>4</v>
      </c>
      <c r="F9" s="11" t="s">
        <v>11</v>
      </c>
      <c r="N9" s="3"/>
    </row>
    <row r="10" spans="1:14" ht="12.75">
      <c r="A10" s="12" t="s">
        <v>43</v>
      </c>
      <c r="B10" s="13" t="s">
        <v>14</v>
      </c>
      <c r="C10" s="14" t="s">
        <v>18</v>
      </c>
      <c r="D10" s="14" t="s">
        <v>20</v>
      </c>
      <c r="E10" s="15"/>
      <c r="F10" s="15"/>
      <c r="H10" s="16" t="str">
        <f>ELOLAP!$F$7</f>
        <v>R18</v>
      </c>
      <c r="I10" s="16" t="str">
        <f>ELOLAP!$G$7</f>
        <v>2020N1</v>
      </c>
      <c r="J10" s="17" t="str">
        <f>ELOLAP!$H$7</f>
        <v>00000000</v>
      </c>
      <c r="K10" s="17" t="str">
        <f>ELOLAP!$I$7</f>
        <v>20200415</v>
      </c>
      <c r="L10" s="3" t="s">
        <v>37</v>
      </c>
      <c r="M10" s="3" t="s">
        <v>42</v>
      </c>
      <c r="N10" s="1" t="str">
        <f>H10&amp;","&amp;I10&amp;","&amp;J10&amp;","&amp;K10&amp;","&amp;L10&amp;","&amp;M10&amp;","&amp;"@"&amp;M10&amp;"0"&amp;A10&amp;","&amp;B10&amp;","&amp;C10&amp;","&amp;D10&amp;","&amp;E10&amp;","&amp;F10</f>
        <v>R18,2020N1,00000000,20200415,E,VISZ,@VISZ001,VEVA,US,USD,,</v>
      </c>
    </row>
    <row r="11" spans="1:14" ht="12.75">
      <c r="A11" s="12" t="s">
        <v>44</v>
      </c>
      <c r="B11" s="14" t="s">
        <v>66</v>
      </c>
      <c r="C11" s="14" t="s">
        <v>17</v>
      </c>
      <c r="D11" s="14" t="s">
        <v>20</v>
      </c>
      <c r="E11" s="15"/>
      <c r="F11" s="15"/>
      <c r="H11" s="16" t="str">
        <f>ELOLAP!$F$7</f>
        <v>R18</v>
      </c>
      <c r="I11" s="16" t="str">
        <f>ELOLAP!$G$7</f>
        <v>2020N1</v>
      </c>
      <c r="J11" s="17" t="str">
        <f>ELOLAP!$H$7</f>
        <v>00000000</v>
      </c>
      <c r="K11" s="17" t="str">
        <f>ELOLAP!$I$7</f>
        <v>20200415</v>
      </c>
      <c r="L11" s="3" t="s">
        <v>37</v>
      </c>
      <c r="M11" s="3" t="s">
        <v>42</v>
      </c>
      <c r="N11" s="1" t="str">
        <f>H11&amp;","&amp;I11&amp;","&amp;J11&amp;","&amp;K11&amp;","&amp;L11&amp;","&amp;M11&amp;","&amp;"@"&amp;M11&amp;"0"&amp;A11&amp;","&amp;B11&amp;","&amp;C11&amp;","&amp;D11&amp;","&amp;E11&amp;","&amp;F11</f>
        <v>R18,2020N1,00000000,20200415,E,VISZ,@VISZ002,VJA,PL,USD,,</v>
      </c>
    </row>
    <row r="12" spans="1:14" ht="12.75">
      <c r="A12" s="12" t="s">
        <v>45</v>
      </c>
      <c r="B12" s="14" t="s">
        <v>15</v>
      </c>
      <c r="C12" s="14" t="s">
        <v>16</v>
      </c>
      <c r="D12" s="14" t="s">
        <v>21</v>
      </c>
      <c r="E12" s="15"/>
      <c r="F12" s="15"/>
      <c r="H12" s="16" t="str">
        <f>ELOLAP!$F$7</f>
        <v>R18</v>
      </c>
      <c r="I12" s="16" t="str">
        <f>ELOLAP!$G$7</f>
        <v>2020N1</v>
      </c>
      <c r="J12" s="17" t="str">
        <f>ELOLAP!$H$7</f>
        <v>00000000</v>
      </c>
      <c r="K12" s="17" t="str">
        <f>ELOLAP!$I$7</f>
        <v>20200415</v>
      </c>
      <c r="L12" s="3" t="s">
        <v>37</v>
      </c>
      <c r="M12" s="3" t="s">
        <v>42</v>
      </c>
      <c r="N12" s="1" t="str">
        <f>H12&amp;","&amp;I12&amp;","&amp;J12&amp;","&amp;K12&amp;","&amp;L12&amp;","&amp;M12&amp;","&amp;"@"&amp;M12&amp;"0"&amp;A12&amp;","&amp;B12&amp;","&amp;C12&amp;","&amp;D12&amp;","&amp;E12&amp;","&amp;F12</f>
        <v>R18,2020N1,00000000,20200415,E,VISZ,@VISZ003,VETT,DE,HUF,,</v>
      </c>
    </row>
    <row r="13" spans="1:14" ht="12.75">
      <c r="A13" s="12" t="s">
        <v>46</v>
      </c>
      <c r="B13" s="14" t="s">
        <v>67</v>
      </c>
      <c r="C13" s="14" t="s">
        <v>16</v>
      </c>
      <c r="D13" s="14" t="s">
        <v>19</v>
      </c>
      <c r="E13" s="15"/>
      <c r="F13" s="15"/>
      <c r="H13" s="16" t="str">
        <f>ELOLAP!$F$7</f>
        <v>R18</v>
      </c>
      <c r="I13" s="16" t="str">
        <f>ELOLAP!$G$7</f>
        <v>2020N1</v>
      </c>
      <c r="J13" s="17" t="str">
        <f>ELOLAP!$H$7</f>
        <v>00000000</v>
      </c>
      <c r="K13" s="17" t="str">
        <f>ELOLAP!$I$7</f>
        <v>20200415</v>
      </c>
      <c r="L13" s="3" t="s">
        <v>37</v>
      </c>
      <c r="M13" s="3" t="s">
        <v>42</v>
      </c>
      <c r="N13" s="1" t="str">
        <f>H13&amp;","&amp;I13&amp;","&amp;J13&amp;","&amp;K13&amp;","&amp;L13&amp;","&amp;M13&amp;","&amp;"@"&amp;M13&amp;"0"&amp;A13&amp;","&amp;B13&amp;","&amp;C13&amp;","&amp;D13&amp;","&amp;E13&amp;","&amp;F13</f>
        <v>R18,2020N1,00000000,20200415,E,VISZ,@VISZ004,ESZSZ,DE,EUR,,</v>
      </c>
    </row>
    <row r="14" spans="1:14" ht="12.75">
      <c r="A14" s="12" t="s">
        <v>54</v>
      </c>
      <c r="B14" s="14" t="s">
        <v>55</v>
      </c>
      <c r="C14" s="14" t="s">
        <v>18</v>
      </c>
      <c r="D14" s="14" t="s">
        <v>20</v>
      </c>
      <c r="E14" s="15"/>
      <c r="F14" s="15"/>
      <c r="H14" s="16" t="str">
        <f>ELOLAP!$F$7</f>
        <v>R18</v>
      </c>
      <c r="I14" s="16" t="str">
        <f>ELOLAP!$G$7</f>
        <v>2020N1</v>
      </c>
      <c r="J14" s="17" t="str">
        <f>ELOLAP!$H$7</f>
        <v>00000000</v>
      </c>
      <c r="K14" s="17" t="str">
        <f>ELOLAP!$I$7</f>
        <v>20200415</v>
      </c>
      <c r="L14" s="3" t="s">
        <v>37</v>
      </c>
      <c r="M14" s="3" t="s">
        <v>42</v>
      </c>
      <c r="N14" s="1" t="str">
        <f aca="true" t="shared" si="0" ref="N14:N19">H14&amp;","&amp;I14&amp;","&amp;J14&amp;","&amp;K14&amp;","&amp;L14&amp;","&amp;M14&amp;","&amp;"@"&amp;M14&amp;"0"&amp;A14&amp;","&amp;B14&amp;","&amp;C14&amp;","&amp;D14&amp;","&amp;E14&amp;","&amp;F14</f>
        <v>R18,2020N1,00000000,20200415,E,VISZ,@VISZ005,ESZAU,US,USD,,</v>
      </c>
    </row>
    <row r="15" spans="1:14" ht="12.75">
      <c r="A15" s="12" t="s">
        <v>56</v>
      </c>
      <c r="B15" s="14" t="s">
        <v>57</v>
      </c>
      <c r="C15" s="14" t="s">
        <v>16</v>
      </c>
      <c r="D15" s="14" t="s">
        <v>19</v>
      </c>
      <c r="E15" s="15"/>
      <c r="F15" s="15"/>
      <c r="H15" s="16" t="str">
        <f>ELOLAP!$F$7</f>
        <v>R18</v>
      </c>
      <c r="I15" s="16" t="str">
        <f>ELOLAP!$G$7</f>
        <v>2020N1</v>
      </c>
      <c r="J15" s="17" t="str">
        <f>ELOLAP!$H$7</f>
        <v>00000000</v>
      </c>
      <c r="K15" s="17" t="str">
        <f>ELOLAP!$I$7</f>
        <v>20200415</v>
      </c>
      <c r="L15" s="3" t="s">
        <v>37</v>
      </c>
      <c r="M15" s="3" t="s">
        <v>42</v>
      </c>
      <c r="N15" s="1" t="str">
        <f t="shared" si="0"/>
        <v>R18,2020N1,00000000,20200415,E,VISZ,@VISZ006,ESZFR,DE,EUR,,</v>
      </c>
    </row>
    <row r="16" spans="1:14" ht="12.75">
      <c r="A16" s="12" t="s">
        <v>58</v>
      </c>
      <c r="B16" s="14" t="s">
        <v>59</v>
      </c>
      <c r="C16" s="14" t="s">
        <v>17</v>
      </c>
      <c r="D16" s="14" t="s">
        <v>21</v>
      </c>
      <c r="E16" s="15"/>
      <c r="F16" s="15"/>
      <c r="H16" s="16" t="str">
        <f>ELOLAP!$F$7</f>
        <v>R18</v>
      </c>
      <c r="I16" s="16" t="str">
        <f>ELOLAP!$G$7</f>
        <v>2020N1</v>
      </c>
      <c r="J16" s="17" t="str">
        <f>ELOLAP!$H$7</f>
        <v>00000000</v>
      </c>
      <c r="K16" s="17" t="str">
        <f>ELOLAP!$I$7</f>
        <v>20200415</v>
      </c>
      <c r="L16" s="3" t="s">
        <v>37</v>
      </c>
      <c r="M16" s="3" t="s">
        <v>42</v>
      </c>
      <c r="N16" s="1" t="str">
        <f t="shared" si="0"/>
        <v>R18,2020N1,00000000,20200415,E,VISZ,@VISZ007,ESZKV,PL,HUF,,</v>
      </c>
    </row>
    <row r="17" spans="1:14" ht="12.75">
      <c r="A17" s="12" t="s">
        <v>60</v>
      </c>
      <c r="B17" s="14" t="s">
        <v>61</v>
      </c>
      <c r="C17" s="14" t="s">
        <v>18</v>
      </c>
      <c r="D17" s="14" t="s">
        <v>20</v>
      </c>
      <c r="E17" s="15"/>
      <c r="F17" s="15"/>
      <c r="H17" s="16" t="str">
        <f>ELOLAP!$F$7</f>
        <v>R18</v>
      </c>
      <c r="I17" s="16" t="str">
        <f>ELOLAP!$G$7</f>
        <v>2020N1</v>
      </c>
      <c r="J17" s="17" t="str">
        <f>ELOLAP!$H$7</f>
        <v>00000000</v>
      </c>
      <c r="K17" s="17" t="str">
        <f>ELOLAP!$I$7</f>
        <v>20200415</v>
      </c>
      <c r="L17" s="3" t="s">
        <v>37</v>
      </c>
      <c r="M17" s="3" t="s">
        <v>42</v>
      </c>
      <c r="N17" s="1" t="str">
        <f t="shared" si="0"/>
        <v>R18,2020N1,00000000,20200415,E,VISZ,@VISZ008,ESZKF,US,USD,,</v>
      </c>
    </row>
    <row r="18" spans="1:14" ht="12.75">
      <c r="A18" s="12" t="s">
        <v>62</v>
      </c>
      <c r="B18" s="12" t="s">
        <v>63</v>
      </c>
      <c r="C18" s="14" t="s">
        <v>16</v>
      </c>
      <c r="D18" s="14" t="s">
        <v>19</v>
      </c>
      <c r="E18" s="14"/>
      <c r="F18" s="15"/>
      <c r="H18" s="16" t="str">
        <f>ELOLAP!$F$7</f>
        <v>R18</v>
      </c>
      <c r="I18" s="16" t="str">
        <f>ELOLAP!$G$7</f>
        <v>2020N1</v>
      </c>
      <c r="J18" s="17" t="str">
        <f>ELOLAP!$H$7</f>
        <v>00000000</v>
      </c>
      <c r="K18" s="17" t="str">
        <f>ELOLAP!$I$7</f>
        <v>20200415</v>
      </c>
      <c r="L18" s="3" t="s">
        <v>37</v>
      </c>
      <c r="M18" s="3" t="s">
        <v>42</v>
      </c>
      <c r="N18" s="1" t="str">
        <f t="shared" si="0"/>
        <v>R18,2020N1,00000000,20200415,E,VISZ,@VISZ009,VTD,DE,EUR,,</v>
      </c>
    </row>
    <row r="19" spans="1:14" ht="12.75">
      <c r="A19" s="12" t="s">
        <v>64</v>
      </c>
      <c r="B19" s="12" t="s">
        <v>65</v>
      </c>
      <c r="C19" s="14" t="s">
        <v>18</v>
      </c>
      <c r="D19" s="14" t="s">
        <v>20</v>
      </c>
      <c r="E19" s="14"/>
      <c r="F19" s="15"/>
      <c r="H19" s="16" t="str">
        <f>ELOLAP!$F$7</f>
        <v>R18</v>
      </c>
      <c r="I19" s="16" t="str">
        <f>ELOLAP!$G$7</f>
        <v>2020N1</v>
      </c>
      <c r="J19" s="17" t="str">
        <f>ELOLAP!$H$7</f>
        <v>00000000</v>
      </c>
      <c r="K19" s="17" t="str">
        <f>ELOLAP!$I$7</f>
        <v>20200415</v>
      </c>
      <c r="L19" s="3" t="s">
        <v>37</v>
      </c>
      <c r="M19" s="3" t="s">
        <v>42</v>
      </c>
      <c r="N19" s="1" t="str">
        <f t="shared" si="0"/>
        <v>R18,2020N1,00000000,20200415,E,VISZ,@VISZ010,VBT,US,USD,,</v>
      </c>
    </row>
  </sheetData>
  <sheetProtection/>
  <mergeCells count="7">
    <mergeCell ref="A1:F1"/>
    <mergeCell ref="A2:F2"/>
    <mergeCell ref="E7:F7"/>
    <mergeCell ref="A7:A8"/>
    <mergeCell ref="C7:C8"/>
    <mergeCell ref="D7:D8"/>
    <mergeCell ref="B7:B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2006-11-17T13:54:25Z</cp:lastPrinted>
  <dcterms:created xsi:type="dcterms:W3CDTF">2005-10-18T12:01:51Z</dcterms:created>
  <dcterms:modified xsi:type="dcterms:W3CDTF">2020-01-23T09:54:14Z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  <property fmtid="{D5CDD505-2E9C-101B-9397-08002B2CF9AE}" pid="7" name="MSIP_Label_b0d11092-50c9-4e74-84b5-b1af078dc3d0_Enabled">
    <vt:lpwstr>True</vt:lpwstr>
  </property>
  <property fmtid="{D5CDD505-2E9C-101B-9397-08002B2CF9AE}" pid="8" name="MSIP_Label_b0d11092-50c9-4e74-84b5-b1af078dc3d0_SiteId">
    <vt:lpwstr>97c01ef8-0264-4eef-9c08-fb4a9ba1c0db</vt:lpwstr>
  </property>
  <property fmtid="{D5CDD505-2E9C-101B-9397-08002B2CF9AE}" pid="9" name="MSIP_Label_b0d11092-50c9-4e74-84b5-b1af078dc3d0_Ref">
    <vt:lpwstr>https://api.informationprotection.azure.com/api/97c01ef8-0264-4eef-9c08-fb4a9ba1c0db</vt:lpwstr>
  </property>
  <property fmtid="{D5CDD505-2E9C-101B-9397-08002B2CF9AE}" pid="10" name="MSIP_Label_b0d11092-50c9-4e74-84b5-b1af078dc3d0_Owner">
    <vt:lpwstr>gyaloge@mnb.hu</vt:lpwstr>
  </property>
  <property fmtid="{D5CDD505-2E9C-101B-9397-08002B2CF9AE}" pid="11" name="MSIP_Label_b0d11092-50c9-4e74-84b5-b1af078dc3d0_SetDate">
    <vt:lpwstr>2018-12-04T12:15:07.8377479+01:00</vt:lpwstr>
  </property>
  <property fmtid="{D5CDD505-2E9C-101B-9397-08002B2CF9AE}" pid="12" name="MSIP_Label_b0d11092-50c9-4e74-84b5-b1af078dc3d0_Name">
    <vt:lpwstr>Protected</vt:lpwstr>
  </property>
  <property fmtid="{D5CDD505-2E9C-101B-9397-08002B2CF9AE}" pid="13" name="MSIP_Label_b0d11092-50c9-4e74-84b5-b1af078dc3d0_Application">
    <vt:lpwstr>Microsoft Azure Information Protection</vt:lpwstr>
  </property>
  <property fmtid="{D5CDD505-2E9C-101B-9397-08002B2CF9AE}" pid="14" name="MSIP_Label_b0d11092-50c9-4e74-84b5-b1af078dc3d0_Extended_MSFT_Method">
    <vt:lpwstr>Automatic</vt:lpwstr>
  </property>
  <property fmtid="{D5CDD505-2E9C-101B-9397-08002B2CF9AE}" pid="15" name="Sensitivity">
    <vt:lpwstr>Protected</vt:lpwstr>
  </property>
</Properties>
</file>