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1"/>
  </bookViews>
  <sheets>
    <sheet name="TXT" sheetId="1" r:id="rId1"/>
    <sheet name="ELOLAP" sheetId="2" r:id="rId2"/>
    <sheet name="TAJ" sheetId="3" r:id="rId3"/>
    <sheet name="MAFA" sheetId="4" r:id="rId4"/>
    <sheet name="KAFA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felülírja mindenhol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<sst xmlns="http://schemas.openxmlformats.org/spreadsheetml/2006/main" count="258" uniqueCount="135">
  <si>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</si>
  <si>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</si>
  <si>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</si>
  <si>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</si>
  <si>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</si>
  <si>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</si>
  <si>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</si>
  <si>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</si>
  <si>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</si>
  <si>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</si>
  <si>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</si>
  <si>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</si>
  <si>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</si>
  <si>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</si>
  <si>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</si>
  <si>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</si>
  <si>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</si>
  <si>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a</t>
  </si>
  <si>
    <t>Megnevezés</t>
  </si>
  <si>
    <t>Adatok a tárgynegyedév végén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</si>
  <si>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</si>
  <si>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</si>
  <si>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</si>
  <si>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</si>
  <si>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</si>
  <si>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</si>
  <si>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</si>
  <si>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</si>
  <si>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</si>
  <si>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</si>
  <si>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</si>
  <si>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</si>
  <si>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</si>
  <si>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</si>
  <si>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</si>
  <si>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</si>
  <si>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ELOLAP02</t>
  </si>
  <si>
    <t>ELOLAP03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</si>
  <si>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</si>
  <si>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</si>
  <si>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</si>
  <si>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</si>
  <si>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</si>
  <si>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</si>
  <si>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>14</t>
  </si>
  <si>
    <t>* ideértve az adatszolgáltató cégcsoportba tartozó  nem rezidens vállalkozásokkal szemben keletkezett, a KSH-nak nem jelentett, de a könyveiben nyilvántartott forgalmat</t>
  </si>
  <si>
    <t>nn</t>
  </si>
  <si>
    <t>..</t>
  </si>
  <si>
    <t>f</t>
  </si>
  <si>
    <t>e</t>
  </si>
  <si>
    <t>d</t>
  </si>
  <si>
    <t>c</t>
  </si>
  <si>
    <t>b</t>
  </si>
  <si>
    <t>termék</t>
  </si>
  <si>
    <t>ebből bérmunkadíj</t>
  </si>
  <si>
    <t>Beszerzés</t>
  </si>
  <si>
    <t>Értékesítés</t>
  </si>
  <si>
    <t>Nem rezidens vállalkozás hazai áfa-regisztrációjának vagy a nem rezidens vállalkozás ** R01-ben jelentett neve</t>
  </si>
  <si>
    <t xml:space="preserve">Nem rezidens vállalkozás ** R01-ben jelentett azonosítója </t>
  </si>
  <si>
    <t xml:space="preserve">Nem rezidens vállalkozás hazai áfa-regisztrációjának adószámának első nyolc karaktere </t>
  </si>
  <si>
    <t>Rezidens vállalkozás külföldön bejegyzett áfa-regisztrációjának adószáma</t>
  </si>
  <si>
    <t>Rezidens vállalkozás külföldön bejegyzett áfa-regisztrációjának neve</t>
  </si>
  <si>
    <t>Rezidens vállalkozás külföldön bejegyzett áfa-regisztrációjának országkódja</t>
  </si>
  <si>
    <t>Magyarországról induló termék nem rezidens vevőnek történő értékesítése</t>
  </si>
  <si>
    <t>Nem rezidens vevőtől külföldön történt beszerzések</t>
  </si>
  <si>
    <t xml:space="preserve"> </t>
  </si>
  <si>
    <t>MAFA</t>
  </si>
  <si>
    <t>KAFA</t>
  </si>
  <si>
    <r>
      <t xml:space="preserve">MNB azonosító: </t>
    </r>
    <r>
      <rPr>
        <b/>
        <sz val="12"/>
        <rFont val="Calibri"/>
        <family val="2"/>
      </rPr>
      <t>R19</t>
    </r>
  </si>
  <si>
    <t>ELŐLAP</t>
  </si>
  <si>
    <t>MNB azonosító: R19</t>
  </si>
  <si>
    <t>adatok millió forintban</t>
  </si>
  <si>
    <t>Hátrasorolt kötelezettségek összesen</t>
  </si>
  <si>
    <t>15</t>
  </si>
  <si>
    <t>16</t>
  </si>
  <si>
    <t>19</t>
  </si>
  <si>
    <t>Visszavásárolt saját részvény, részesedés névértéken</t>
  </si>
  <si>
    <t>N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</si>
  <si>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</si>
  <si>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</si>
  <si>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</si>
  <si>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</si>
  <si>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</si>
  <si>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</si>
  <si>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</si>
  <si>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</si>
  <si>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</si>
  <si>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2) vonatkozási időszak: az év utolsó számjegye és a negyedév</t>
  </si>
  <si>
    <t>Kapcsolattartásért felelős szervezeti egység megnevezése:</t>
  </si>
  <si>
    <t xml:space="preserve">       telefonszáma:</t>
  </si>
  <si>
    <t>Kontrolling</t>
  </si>
  <si>
    <t>controlling@penzugy.hu</t>
  </si>
  <si>
    <t>Nem pénzügyi eszközök összesen (immateriális javak + tárgyi eszközök + készletek) nettó értéken (01≥02)</t>
  </si>
  <si>
    <t xml:space="preserve">    ebből adott előlegek (immateriális javakra, beruházásokra, készletekre, ha ezek része, HAS)</t>
  </si>
  <si>
    <t xml:space="preserve">  Tartós részesedések (részesedési viszonyban lévő vállalkozásokban is)</t>
  </si>
  <si>
    <t xml:space="preserve">    ebből külfölddel kapcsolatos tartósan adott kölcsönök</t>
  </si>
  <si>
    <t xml:space="preserve">  Követelésként elszámolt adott előlegek</t>
  </si>
  <si>
    <t xml:space="preserve">    ebből külfölddel kapcsolatos vevő követelések</t>
  </si>
  <si>
    <t xml:space="preserve">    ebből külföldre nyújtott rövid lejáratú kölcsönök</t>
  </si>
  <si>
    <t>Értékpapírok (forgóeszközök része) (13≥14)</t>
  </si>
  <si>
    <t xml:space="preserve">    ebből saját és idegen részvények, részesedések</t>
  </si>
  <si>
    <t xml:space="preserve">   ebből pénztári készpénz állománya (forint, valuta együtt)</t>
  </si>
  <si>
    <t xml:space="preserve">  Külföldről felvett hosszú lejáratú hitelek, kölcsönök</t>
  </si>
  <si>
    <t xml:space="preserve">  Vevőktől kapott előlegek</t>
  </si>
  <si>
    <t xml:space="preserve">    ebből külfölddel kapcsolatos szállítói kötelezettségek</t>
  </si>
  <si>
    <t xml:space="preserve">  Rövid lejáratra kapott hitelek, kölcsönök (részesedési viszonyban álló vállalkozásokkal szemben is) (24≥25)</t>
  </si>
  <si>
    <t xml:space="preserve">    ebből külföldről felvett rövid lejáratú hitelek, kölcsönök</t>
  </si>
  <si>
    <t>Évközi (éves előzetes) eredmény (éven belül halmozott, osztalékkal együtt)</t>
  </si>
  <si>
    <t>Céltartalékok (HAS)</t>
  </si>
  <si>
    <t>Mérlegfőösszeg (34≥01+03+07+13+15 és 34≥17+18+20+32+33)</t>
  </si>
  <si>
    <t>34</t>
  </si>
  <si>
    <t>27</t>
  </si>
  <si>
    <t>28</t>
  </si>
  <si>
    <t>29</t>
  </si>
  <si>
    <t>30</t>
  </si>
  <si>
    <t>31</t>
  </si>
  <si>
    <t>32</t>
  </si>
  <si>
    <t>33</t>
  </si>
  <si>
    <t>20200430</t>
  </si>
  <si>
    <t>2020N1</t>
  </si>
  <si>
    <t>MAFA tábla: Nem rezidens vállalkozás hazai áfa-regisztrációjával kapcsolatos forgalom *</t>
  </si>
  <si>
    <t>** cégcsoportba tartozó nem rezidens vállalkozás, akivel szemben keletkezett forgalmat az adatszolgáltató  könyveiben nyilvántartja, de a KSH-nak nem a saját nevében jelentette</t>
  </si>
  <si>
    <t>KAFA tábla: Az adatszolgáltató külföldön bejegyzett áfa-regisztrációival kapcsolatos forgalom</t>
  </si>
  <si>
    <t xml:space="preserve">       e-mail címe:</t>
  </si>
  <si>
    <r>
      <t xml:space="preserve">TAJ tábla: </t>
    </r>
    <r>
      <rPr>
        <b/>
        <sz val="11"/>
        <color indexed="10"/>
        <rFont val="Calibri"/>
        <family val="2"/>
      </rPr>
      <t>Általános, nem konszolidált, külföldi fióktelepekkel együttes mérlegadatok</t>
    </r>
  </si>
  <si>
    <r>
      <t xml:space="preserve">Befektetett pénzügyi eszközök összesen </t>
    </r>
    <r>
      <rPr>
        <b/>
        <sz val="10"/>
        <color indexed="10"/>
        <rFont val="Calibri"/>
        <family val="2"/>
      </rPr>
      <t>(03≥04+05)</t>
    </r>
  </si>
  <si>
    <r>
      <t xml:space="preserve">  Tartósan adott kölcsönök (részesedési viszonyban álló vállalkozásokkal szemben is) </t>
    </r>
    <r>
      <rPr>
        <sz val="10"/>
        <color indexed="10"/>
        <rFont val="Calibri"/>
        <family val="2"/>
      </rPr>
      <t>(05≥06)</t>
    </r>
  </si>
  <si>
    <r>
      <t xml:space="preserve">Követelések összesen (vevők és egyéb rövid lejáratú követelések, pénzügyi eszközök) </t>
    </r>
    <r>
      <rPr>
        <b/>
        <sz val="10"/>
        <color indexed="10"/>
        <rFont val="Calibri"/>
        <family val="2"/>
      </rPr>
      <t>(07≥08+09+11)</t>
    </r>
  </si>
  <si>
    <r>
      <t xml:space="preserve">  Követelések áruszállításból és szolgáltatásnyújtásból (részesedési viszonyban álló vállalkozásokkal szemben is) </t>
    </r>
    <r>
      <rPr>
        <sz val="10"/>
        <color indexed="10"/>
        <rFont val="Calibri"/>
        <family val="2"/>
      </rPr>
      <t>(09≥10)</t>
    </r>
  </si>
  <si>
    <r>
      <t xml:space="preserve">  Rövid lejáratra adott kölcsönök (részesedési viszonyban álló vállalkozásokkal szemben is) </t>
    </r>
    <r>
      <rPr>
        <sz val="10"/>
        <color indexed="10"/>
        <rFont val="Calibri"/>
        <family val="2"/>
      </rPr>
      <t>(11≥12)</t>
    </r>
  </si>
  <si>
    <r>
      <t xml:space="preserve">Pénzeszközök összesen </t>
    </r>
    <r>
      <rPr>
        <b/>
        <sz val="10"/>
        <color indexed="10"/>
        <rFont val="Calibri"/>
        <family val="2"/>
      </rPr>
      <t>(15≥16)</t>
    </r>
  </si>
  <si>
    <r>
      <t xml:space="preserve">Hosszú lejáratú kötelezettségek összesen </t>
    </r>
    <r>
      <rPr>
        <b/>
        <sz val="10"/>
        <color indexed="10"/>
        <rFont val="Calibri"/>
        <family val="2"/>
      </rPr>
      <t>(18≥19)</t>
    </r>
  </si>
  <si>
    <r>
      <t xml:space="preserve">Rövid lejáratú kötelezettségek összesen </t>
    </r>
    <r>
      <rPr>
        <b/>
        <sz val="10"/>
        <color indexed="10"/>
        <rFont val="Calibri"/>
        <family val="2"/>
      </rPr>
      <t>(20≥21+22+24)</t>
    </r>
  </si>
  <si>
    <r>
      <t xml:space="preserve">  Kötelezettségek áruszállításból és szolgáltatásnyújtásból (részesedési viszonyban álló vállalkozásokkal szemben is) </t>
    </r>
    <r>
      <rPr>
        <sz val="10"/>
        <color indexed="10"/>
        <rFont val="Calibri"/>
        <family val="2"/>
      </rPr>
      <t>(22≥23)</t>
    </r>
  </si>
  <si>
    <r>
      <t xml:space="preserve">Évközi (éves előzetes) saját tőke </t>
    </r>
    <r>
      <rPr>
        <b/>
        <sz val="10"/>
        <color indexed="10"/>
        <rFont val="Calibri"/>
        <family val="2"/>
      </rPr>
      <t>(32=26+28+29+30+31)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</si>
</sst>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6" fillId="0" borderId="10" xfId="58" applyNumberFormat="1" applyFont="1" applyFill="1" applyBorder="1" applyAlignment="1">
      <alignment horizontal="center" vertical="center"/>
      <protection/>
    </xf>
    <xf numFmtId="49" fontId="6" fillId="0" borderId="11" xfId="58" applyNumberFormat="1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left" vertical="center" wrapText="1"/>
      <protection/>
    </xf>
    <xf numFmtId="49" fontId="6" fillId="0" borderId="13" xfId="58" applyNumberFormat="1" applyFont="1" applyFill="1" applyBorder="1" applyAlignment="1">
      <alignment horizontal="center" vertical="center"/>
      <protection/>
    </xf>
    <xf numFmtId="49" fontId="6" fillId="0" borderId="14" xfId="58" applyNumberFormat="1" applyFont="1" applyFill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left" vertical="center" wrapText="1"/>
      <protection/>
    </xf>
    <xf numFmtId="49" fontId="6" fillId="0" borderId="16" xfId="58" applyNumberFormat="1" applyFont="1" applyFill="1" applyBorder="1" applyAlignment="1">
      <alignment horizontal="center" vertical="center"/>
      <protection/>
    </xf>
    <xf numFmtId="49" fontId="6" fillId="0" borderId="17" xfId="58" applyNumberFormat="1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6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/>
    </xf>
    <xf numFmtId="0" fontId="35" fillId="0" borderId="23" xfId="53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55" applyFont="1" applyAlignment="1">
      <alignment vertical="center"/>
      <protection/>
    </xf>
    <xf numFmtId="49" fontId="6" fillId="0" borderId="0" xfId="0" applyNumberFormat="1" applyFont="1" applyAlignment="1">
      <alignment vertical="center"/>
    </xf>
    <xf numFmtId="0" fontId="6" fillId="0" borderId="0" xfId="55" applyFont="1" applyAlignment="1">
      <alignment horizontal="center" vertical="center"/>
      <protection/>
    </xf>
    <xf numFmtId="0" fontId="6" fillId="0" borderId="0" xfId="55" applyNumberFormat="1" applyFont="1" applyAlignment="1">
      <alignment horizontal="center" vertical="center"/>
      <protection/>
    </xf>
    <xf numFmtId="49" fontId="6" fillId="0" borderId="0" xfId="55" applyNumberFormat="1" applyFont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34" borderId="0" xfId="55" applyFont="1" applyFill="1" applyAlignment="1">
      <alignment vertical="center"/>
      <protection/>
    </xf>
    <xf numFmtId="49" fontId="6" fillId="34" borderId="0" xfId="55" applyNumberFormat="1" applyFont="1" applyFill="1" applyAlignment="1">
      <alignment vertical="center"/>
      <protection/>
    </xf>
    <xf numFmtId="49" fontId="6" fillId="35" borderId="0" xfId="55" applyNumberFormat="1" applyFont="1" applyFill="1" applyAlignment="1">
      <alignment vertical="center"/>
      <protection/>
    </xf>
    <xf numFmtId="0" fontId="6" fillId="0" borderId="0" xfId="55" applyNumberFormat="1" applyFont="1" applyAlignment="1">
      <alignment vertical="center"/>
      <protection/>
    </xf>
    <xf numFmtId="0" fontId="14" fillId="0" borderId="0" xfId="55" applyFont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6" fillId="0" borderId="0" xfId="58" applyFont="1" applyFill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49" fontId="8" fillId="0" borderId="0" xfId="58" applyNumberFormat="1" applyFont="1" applyFill="1" applyAlignment="1">
      <alignment vertical="center"/>
      <protection/>
    </xf>
    <xf numFmtId="3" fontId="6" fillId="0" borderId="25" xfId="58" applyNumberFormat="1" applyFont="1" applyFill="1" applyBorder="1" applyAlignment="1">
      <alignment vertical="center"/>
      <protection/>
    </xf>
    <xf numFmtId="3" fontId="6" fillId="0" borderId="26" xfId="58" applyNumberFormat="1" applyFont="1" applyFill="1" applyBorder="1" applyAlignment="1">
      <alignment vertical="center"/>
      <protection/>
    </xf>
    <xf numFmtId="3" fontId="6" fillId="0" borderId="30" xfId="58" applyNumberFormat="1" applyFont="1" applyFill="1" applyBorder="1" applyAlignment="1">
      <alignment vertical="center"/>
      <protection/>
    </xf>
    <xf numFmtId="49" fontId="9" fillId="0" borderId="0" xfId="58" applyNumberFormat="1" applyFont="1" applyFill="1" applyAlignment="1">
      <alignment vertical="center"/>
      <protection/>
    </xf>
    <xf numFmtId="0" fontId="9" fillId="0" borderId="0" xfId="58" applyFont="1" applyFill="1" applyAlignment="1">
      <alignment vertical="center"/>
      <protection/>
    </xf>
    <xf numFmtId="0" fontId="8" fillId="0" borderId="0" xfId="58" applyFont="1" applyFill="1" applyAlignment="1">
      <alignment horizontal="right" vertical="center"/>
      <protection/>
    </xf>
    <xf numFmtId="49" fontId="18" fillId="0" borderId="0" xfId="0" applyNumberFormat="1" applyFont="1" applyAlignment="1">
      <alignment vertical="center"/>
    </xf>
    <xf numFmtId="0" fontId="18" fillId="0" borderId="31" xfId="58" applyFont="1" applyFill="1" applyBorder="1" applyAlignment="1">
      <alignment horizontal="center" vertical="center"/>
      <protection/>
    </xf>
    <xf numFmtId="49" fontId="18" fillId="0" borderId="32" xfId="58" applyNumberFormat="1" applyFont="1" applyFill="1" applyBorder="1" applyAlignment="1">
      <alignment horizontal="center" vertical="center"/>
      <protection/>
    </xf>
    <xf numFmtId="0" fontId="18" fillId="0" borderId="33" xfId="58" applyFont="1" applyFill="1" applyBorder="1" applyAlignment="1">
      <alignment horizontal="center" vertical="center" wrapText="1"/>
      <protection/>
    </xf>
    <xf numFmtId="3" fontId="18" fillId="0" borderId="32" xfId="58" applyNumberFormat="1" applyFont="1" applyFill="1" applyBorder="1" applyAlignment="1">
      <alignment horizontal="center" vertical="center"/>
      <protection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49" fontId="18" fillId="0" borderId="0" xfId="0" applyNumberFormat="1" applyFont="1" applyAlignment="1">
      <alignment horizontal="left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49" fontId="18" fillId="0" borderId="31" xfId="58" applyNumberFormat="1" applyFont="1" applyFill="1" applyBorder="1" applyAlignment="1">
      <alignment horizontal="center" vertical="center" wrapText="1"/>
      <protection/>
    </xf>
    <xf numFmtId="49" fontId="18" fillId="0" borderId="33" xfId="58" applyNumberFormat="1" applyFont="1" applyFill="1" applyBorder="1" applyAlignment="1">
      <alignment horizontal="center" vertical="center" wrapText="1"/>
      <protection/>
    </xf>
    <xf numFmtId="49" fontId="18" fillId="0" borderId="49" xfId="58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/>
    </xf>
    <xf numFmtId="49" fontId="18" fillId="0" borderId="50" xfId="58" applyNumberFormat="1" applyFont="1" applyFill="1" applyBorder="1" applyAlignment="1">
      <alignment horizontal="center" vertical="center" wrapText="1"/>
      <protection/>
    </xf>
    <xf numFmtId="49" fontId="18" fillId="0" borderId="51" xfId="58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5" fillId="0" borderId="48" xfId="0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31" xfId="58" applyNumberFormat="1" applyFont="1" applyFill="1" applyBorder="1" applyAlignment="1">
      <alignment horizontal="center" vertical="center" wrapText="1"/>
      <protection/>
    </xf>
    <xf numFmtId="49" fontId="18" fillId="0" borderId="50" xfId="58" applyNumberFormat="1" applyFont="1" applyFill="1" applyBorder="1" applyAlignment="1">
      <alignment horizontal="center" vertical="center" wrapText="1"/>
      <protection/>
    </xf>
    <xf numFmtId="49" fontId="18" fillId="0" borderId="51" xfId="58" applyNumberFormat="1" applyFont="1" applyFill="1" applyBorder="1" applyAlignment="1">
      <alignment horizontal="center" vertical="center" wrapText="1"/>
      <protection/>
    </xf>
    <xf numFmtId="49" fontId="18" fillId="0" borderId="32" xfId="58" applyNumberFormat="1" applyFont="1" applyFill="1" applyBorder="1" applyAlignment="1">
      <alignment horizontal="center" vertical="center" wrapText="1"/>
      <protection/>
    </xf>
    <xf numFmtId="49" fontId="18" fillId="0" borderId="33" xfId="58" applyNumberFormat="1" applyFont="1" applyFill="1" applyBorder="1" applyAlignment="1">
      <alignment horizontal="center" vertical="center" wrapText="1"/>
      <protection/>
    </xf>
    <xf numFmtId="49" fontId="18" fillId="0" borderId="49" xfId="58" applyNumberFormat="1" applyFont="1" applyFill="1" applyBorder="1" applyAlignment="1">
      <alignment horizontal="center" vertical="center" wrapText="1"/>
      <protection/>
    </xf>
    <xf numFmtId="0" fontId="18" fillId="0" borderId="33" xfId="58" applyFont="1" applyFill="1" applyBorder="1" applyAlignment="1">
      <alignment horizontal="center" vertical="center"/>
      <protection/>
    </xf>
    <xf numFmtId="0" fontId="18" fillId="0" borderId="31" xfId="58" applyFont="1" applyFill="1" applyBorder="1" applyAlignment="1">
      <alignment horizontal="center" vertical="center"/>
      <protection/>
    </xf>
    <xf numFmtId="49" fontId="18" fillId="0" borderId="28" xfId="58" applyNumberFormat="1" applyFont="1" applyFill="1" applyBorder="1" applyAlignment="1">
      <alignment horizontal="center" vertical="center"/>
      <protection/>
    </xf>
    <xf numFmtId="49" fontId="18" fillId="0" borderId="32" xfId="58" applyNumberFormat="1" applyFont="1" applyFill="1" applyBorder="1" applyAlignment="1">
      <alignment horizontal="center" vertical="center"/>
      <protection/>
    </xf>
    <xf numFmtId="0" fontId="57" fillId="0" borderId="52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á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10" bestFit="1" customWidth="1"/>
    <col min="2" max="16384" width="9.140625" style="10" customWidth="1"/>
  </cols>
  <sheetData>
    <row r="1" ht="15">
      <c r="A1" s="10" t="str">
        <f>ELOLAP!L7</f>
        <v>R19,2020N1,00000000,20200430,E,ELOLAP,@ELOLAP01,Kontrolling</v>
      </c>
    </row>
    <row r="2" ht="15">
      <c r="A2" s="10" t="str">
        <f>ELOLAP!L8</f>
        <v>R19,2020N1,00000000,20200430,E,ELOLAP,@ELOLAP02,3612345678</v>
      </c>
    </row>
    <row r="3" ht="15">
      <c r="A3" s="10" t="str">
        <f>ELOLAP!L9</f>
        <v>R19,2020N1,00000000,20200430,E,ELOLAP,@ELOLAP03,controlling@penzugy.hu</v>
      </c>
    </row>
    <row r="4" ht="15">
      <c r="A4" s="10" t="str">
        <f>TAJ!K9</f>
        <v>R19,2020N1,00000000,20200430,E,TAJ,@TAJ01,</v>
      </c>
    </row>
    <row r="5" ht="15">
      <c r="A5" s="10" t="str">
        <f>TAJ!K10</f>
        <v>R19,2020N1,00000000,20200430,E,TAJ,@TAJ02,</v>
      </c>
    </row>
    <row r="6" ht="15">
      <c r="A6" s="10" t="str">
        <f>TAJ!K11</f>
        <v>R19,2020N1,00000000,20200430,E,TAJ,@TAJ03,</v>
      </c>
    </row>
    <row r="7" ht="15">
      <c r="A7" s="10" t="str">
        <f>TAJ!K12</f>
        <v>R19,2020N1,00000000,20200430,E,TAJ,@TAJ04,</v>
      </c>
    </row>
    <row r="8" ht="15">
      <c r="A8" s="10" t="str">
        <f>TAJ!K13</f>
        <v>R19,2020N1,00000000,20200430,E,TAJ,@TAJ05,</v>
      </c>
    </row>
    <row r="9" ht="15">
      <c r="A9" s="10" t="str">
        <f>TAJ!K14</f>
        <v>R19,2020N1,00000000,20200430,E,TAJ,@TAJ06,</v>
      </c>
    </row>
    <row r="10" ht="15">
      <c r="A10" s="10" t="str">
        <f>TAJ!K15</f>
        <v>R19,2020N1,00000000,20200430,E,TAJ,@TAJ07,</v>
      </c>
    </row>
    <row r="11" ht="15">
      <c r="A11" s="10" t="str">
        <f>TAJ!K16</f>
        <v>R19,2020N1,00000000,20200430,E,TAJ,@TAJ08,</v>
      </c>
    </row>
    <row r="12" ht="15">
      <c r="A12" s="10" t="str">
        <f>TAJ!K17</f>
        <v>R19,2020N1,00000000,20200430,E,TAJ,@TAJ09,</v>
      </c>
    </row>
    <row r="13" ht="15">
      <c r="A13" s="10" t="str">
        <f>TAJ!K18</f>
        <v>R19,2020N1,00000000,20200430,E,TAJ,@TAJ10,</v>
      </c>
    </row>
    <row r="14" ht="15">
      <c r="A14" s="10" t="str">
        <f>TAJ!K19</f>
        <v>R19,2020N1,00000000,20200430,E,TAJ,@TAJ11,</v>
      </c>
    </row>
    <row r="15" ht="15">
      <c r="A15" s="10" t="str">
        <f>TAJ!K20</f>
        <v>R19,2020N1,00000000,20200430,E,TAJ,@TAJ12,</v>
      </c>
    </row>
    <row r="16" ht="15">
      <c r="A16" s="10" t="str">
        <f>TAJ!K21</f>
        <v>R19,2020N1,00000000,20200430,E,TAJ,@TAJ13,</v>
      </c>
    </row>
    <row r="17" ht="15">
      <c r="A17" s="10" t="str">
        <f>TAJ!K22</f>
        <v>R19,2020N1,00000000,20200430,E,TAJ,@TAJ14,</v>
      </c>
    </row>
    <row r="18" ht="15">
      <c r="A18" s="10" t="str">
        <f>TAJ!K23</f>
        <v>R19,2020N1,00000000,20200430,E,TAJ,@TAJ15,</v>
      </c>
    </row>
    <row r="19" ht="15">
      <c r="A19" s="10" t="str">
        <f>TAJ!K24</f>
        <v>R19,2020N1,00000000,20200430,E,TAJ,@TAJ16,</v>
      </c>
    </row>
    <row r="20" ht="15">
      <c r="A20" s="10" t="str">
        <f>TAJ!K25</f>
        <v>R19,2020N1,00000000,20200430,E,TAJ,@TAJ17,</v>
      </c>
    </row>
    <row r="21" ht="15">
      <c r="A21" s="10" t="str">
        <f>TAJ!K26</f>
        <v>R19,2020N1,00000000,20200430,E,TAJ,@TAJ18,</v>
      </c>
    </row>
    <row r="22" ht="15">
      <c r="A22" s="10" t="str">
        <f>TAJ!K27</f>
        <v>R19,2020N1,00000000,20200430,E,TAJ,@TAJ19,</v>
      </c>
    </row>
    <row r="23" ht="15">
      <c r="A23" s="10" t="str">
        <f>TAJ!K28</f>
        <v>R19,2020N1,00000000,20200430,E,TAJ,@TAJ20,</v>
      </c>
    </row>
    <row r="24" ht="15">
      <c r="A24" s="10" t="str">
        <f>TAJ!K29</f>
        <v>R19,2020N1,00000000,20200430,E,TAJ,@TAJ21,</v>
      </c>
    </row>
    <row r="25" ht="15">
      <c r="A25" s="10" t="str">
        <f>TAJ!K30</f>
        <v>R19,2020N1,00000000,20200430,E,TAJ,@TAJ22,</v>
      </c>
    </row>
    <row r="26" ht="15">
      <c r="A26" s="10" t="str">
        <f>TAJ!K31</f>
        <v>R19,2020N1,00000000,20200430,E,TAJ,@TAJ23,</v>
      </c>
    </row>
    <row r="27" ht="15">
      <c r="A27" s="10" t="str">
        <f>TAJ!K32</f>
        <v>R19,2020N1,00000000,20200430,E,TAJ,@TAJ24,</v>
      </c>
    </row>
    <row r="28" ht="15">
      <c r="A28" s="10" t="str">
        <f>TAJ!K33</f>
        <v>R19,2020N1,00000000,20200430,E,TAJ,@TAJ25,</v>
      </c>
    </row>
    <row r="29" ht="15">
      <c r="A29" s="10" t="str">
        <f>TAJ!K34</f>
        <v>R19,2020N1,00000000,20200430,E,TAJ,@TAJ26,</v>
      </c>
    </row>
    <row r="30" ht="15">
      <c r="A30" s="10" t="str">
        <f>TAJ!K35</f>
        <v>R19,2020N1,00000000,20200430,E,TAJ,@TAJ27,</v>
      </c>
    </row>
    <row r="31" ht="15">
      <c r="A31" s="10" t="str">
        <f>TAJ!K36</f>
        <v>R19,2020N1,00000000,20200430,E,TAJ,@TAJ28,</v>
      </c>
    </row>
    <row r="32" ht="15">
      <c r="A32" s="10" t="str">
        <f>TAJ!K37</f>
        <v>R19,2020N1,00000000,20200430,E,TAJ,@TAJ29,</v>
      </c>
    </row>
    <row r="33" ht="15">
      <c r="A33" s="10" t="str">
        <f>TAJ!K38</f>
        <v>R19,2020N1,00000000,20200430,E,TAJ,@TAJ30,</v>
      </c>
    </row>
    <row r="34" ht="15">
      <c r="A34" s="10" t="str">
        <f>TAJ!K39</f>
        <v>R19,2020N1,00000000,20200430,E,TAJ,@TAJ31,</v>
      </c>
    </row>
    <row r="35" ht="15">
      <c r="A35" s="10" t="str">
        <f>TAJ!K40</f>
        <v>R19,2020N1,00000000,20200430,E,TAJ,@TAJ32,</v>
      </c>
    </row>
    <row r="36" ht="15">
      <c r="A36" s="10" t="str">
        <f>TAJ!K41</f>
        <v>R19,2020N1,00000000,20200430,E,TAJ,@TAJ33,</v>
      </c>
    </row>
    <row r="37" ht="15">
      <c r="A37" s="10" t="str">
        <f>TAJ!K42</f>
        <v>R19,2020N1,00000000,20200430,E,TAJ,@TAJ34,</v>
      </c>
    </row>
    <row r="38" ht="15">
      <c r="A38" s="10" t="str">
        <f>MAFA!O10</f>
        <v>R19,2020N1,00000000,20200430,N,MAFA</v>
      </c>
    </row>
    <row r="39" ht="15">
      <c r="A39" s="10" t="str">
        <f>KAFA!O10</f>
        <v>R19,2020N1,00000000,20200430,N,KAFA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D1"/>
    </sheetView>
  </sheetViews>
  <sheetFormatPr defaultColWidth="9.140625" defaultRowHeight="12.75"/>
  <cols>
    <col min="1" max="1" width="10.00390625" style="46" customWidth="1"/>
    <col min="2" max="2" width="17.140625" style="47" customWidth="1"/>
    <col min="3" max="3" width="47.140625" style="47" bestFit="1" customWidth="1"/>
    <col min="4" max="4" width="25.00390625" style="47" customWidth="1"/>
    <col min="5" max="5" width="6.00390625" style="46" customWidth="1"/>
    <col min="6" max="6" width="5.57421875" style="47" customWidth="1"/>
    <col min="7" max="7" width="11.421875" style="47" customWidth="1"/>
    <col min="8" max="8" width="14.28125" style="46" customWidth="1"/>
    <col min="9" max="9" width="10.00390625" style="46" customWidth="1"/>
    <col min="10" max="10" width="8.57421875" style="46" customWidth="1"/>
    <col min="11" max="11" width="10.00390625" style="47" customWidth="1"/>
    <col min="12" max="12" width="67.140625" style="46" customWidth="1"/>
    <col min="13" max="16384" width="9.140625" style="46" customWidth="1"/>
  </cols>
  <sheetData>
    <row r="1" spans="1:4" ht="22.5" customHeight="1" thickTop="1">
      <c r="A1" s="82" t="s">
        <v>69</v>
      </c>
      <c r="B1" s="83"/>
      <c r="C1" s="83"/>
      <c r="D1" s="84"/>
    </row>
    <row r="2" spans="1:4" ht="22.5" customHeight="1" thickBot="1">
      <c r="A2" s="85" t="s">
        <v>22</v>
      </c>
      <c r="B2" s="86"/>
      <c r="C2" s="86"/>
      <c r="D2" s="87"/>
    </row>
    <row r="3" spans="1:4" ht="16.5" thickBot="1" thickTop="1">
      <c r="A3" s="11"/>
      <c r="B3" s="11"/>
      <c r="C3" s="11"/>
      <c r="D3" s="12"/>
    </row>
    <row r="4" spans="1:4" ht="30" customHeight="1" thickBot="1" thickTop="1">
      <c r="A4" s="88" t="s">
        <v>23</v>
      </c>
      <c r="B4" s="88" t="s">
        <v>24</v>
      </c>
      <c r="C4" s="88" t="s">
        <v>18</v>
      </c>
      <c r="D4" s="13" t="s">
        <v>25</v>
      </c>
    </row>
    <row r="5" spans="1:13" ht="30" customHeight="1" thickBot="1" thickTop="1">
      <c r="A5" s="89"/>
      <c r="B5" s="89"/>
      <c r="C5" s="89"/>
      <c r="D5" s="13">
        <v>1</v>
      </c>
      <c r="F5" s="48" t="s">
        <v>26</v>
      </c>
      <c r="G5" s="48" t="s">
        <v>27</v>
      </c>
      <c r="H5" s="48" t="s">
        <v>28</v>
      </c>
      <c r="I5" s="48" t="s">
        <v>29</v>
      </c>
      <c r="J5" s="48" t="s">
        <v>30</v>
      </c>
      <c r="K5" s="49" t="s">
        <v>31</v>
      </c>
      <c r="L5" s="49" t="s">
        <v>32</v>
      </c>
      <c r="M5" s="50"/>
    </row>
    <row r="6" spans="1:13" ht="18.75" customHeight="1" thickBot="1" thickTop="1">
      <c r="A6" s="90"/>
      <c r="B6" s="90"/>
      <c r="C6" s="90"/>
      <c r="D6" s="13" t="s">
        <v>17</v>
      </c>
      <c r="F6" s="51"/>
      <c r="G6" s="51"/>
      <c r="H6" s="50"/>
      <c r="I6" s="50"/>
      <c r="J6" s="50"/>
      <c r="K6" s="51"/>
      <c r="L6" s="51"/>
      <c r="M6" s="50"/>
    </row>
    <row r="7" spans="1:13" ht="18.75" customHeight="1" thickTop="1">
      <c r="A7" s="77">
        <v>1</v>
      </c>
      <c r="B7" s="79" t="s">
        <v>33</v>
      </c>
      <c r="C7" s="14" t="s">
        <v>88</v>
      </c>
      <c r="D7" s="15" t="s">
        <v>90</v>
      </c>
      <c r="F7" s="50" t="s">
        <v>38</v>
      </c>
      <c r="G7" s="52" t="s">
        <v>119</v>
      </c>
      <c r="H7" s="53" t="s">
        <v>34</v>
      </c>
      <c r="I7" s="54" t="s">
        <v>118</v>
      </c>
      <c r="J7" s="50" t="s">
        <v>35</v>
      </c>
      <c r="K7" s="50" t="s">
        <v>21</v>
      </c>
      <c r="L7" s="50" t="str">
        <f>F7&amp;","&amp;G7&amp;","&amp;H7&amp;","&amp;I7&amp;","&amp;J7&amp;","&amp;K7&amp;","&amp;"@"&amp;K7&amp;"0"&amp;A7&amp;","&amp;D7</f>
        <v>R19,2020N1,00000000,20200430,E,ELOLAP,@ELOLAP01,Kontrolling</v>
      </c>
      <c r="M7" s="50"/>
    </row>
    <row r="8" spans="1:13" ht="18.75" customHeight="1">
      <c r="A8" s="77">
        <v>2</v>
      </c>
      <c r="B8" s="80" t="s">
        <v>36</v>
      </c>
      <c r="C8" s="14" t="s">
        <v>89</v>
      </c>
      <c r="D8" s="16">
        <v>3612345678</v>
      </c>
      <c r="F8" s="50" t="s">
        <v>38</v>
      </c>
      <c r="G8" s="50" t="str">
        <f aca="true" t="shared" si="0" ref="G8:I9">G7</f>
        <v>2020N1</v>
      </c>
      <c r="H8" s="55" t="str">
        <f t="shared" si="0"/>
        <v>00000000</v>
      </c>
      <c r="I8" s="55" t="str">
        <f t="shared" si="0"/>
        <v>20200430</v>
      </c>
      <c r="J8" s="50" t="s">
        <v>35</v>
      </c>
      <c r="K8" s="50" t="s">
        <v>21</v>
      </c>
      <c r="L8" s="50" t="str">
        <f>F8&amp;","&amp;G8&amp;","&amp;H8&amp;","&amp;I8&amp;","&amp;J8&amp;","&amp;K8&amp;","&amp;"@"&amp;K8&amp;"0"&amp;A8&amp;","&amp;D8</f>
        <v>R19,2020N1,00000000,20200430,E,ELOLAP,@ELOLAP02,3612345678</v>
      </c>
      <c r="M8" s="50"/>
    </row>
    <row r="9" spans="1:13" ht="18.75" customHeight="1" thickBot="1">
      <c r="A9" s="78">
        <v>3</v>
      </c>
      <c r="B9" s="81" t="s">
        <v>37</v>
      </c>
      <c r="C9" s="17" t="s">
        <v>123</v>
      </c>
      <c r="D9" s="18" t="s">
        <v>91</v>
      </c>
      <c r="F9" s="50" t="s">
        <v>38</v>
      </c>
      <c r="G9" s="50" t="str">
        <f t="shared" si="0"/>
        <v>2020N1</v>
      </c>
      <c r="H9" s="55" t="str">
        <f t="shared" si="0"/>
        <v>00000000</v>
      </c>
      <c r="I9" s="55" t="str">
        <f t="shared" si="0"/>
        <v>20200430</v>
      </c>
      <c r="J9" s="50" t="s">
        <v>35</v>
      </c>
      <c r="K9" s="50" t="s">
        <v>21</v>
      </c>
      <c r="L9" s="50" t="str">
        <f>F9&amp;","&amp;G9&amp;","&amp;H9&amp;","&amp;I9&amp;","&amp;J9&amp;","&amp;K9&amp;","&amp;"@"&amp;K9&amp;"0"&amp;A9&amp;","&amp;D9</f>
        <v>R19,2020N1,00000000,20200430,E,ELOLAP,@ELOLAP03,controlling@penzugy.hu</v>
      </c>
      <c r="M9" s="50"/>
    </row>
    <row r="12" spans="2:4" ht="12.75">
      <c r="B12" s="56" t="s">
        <v>40</v>
      </c>
      <c r="C12" s="25" t="str">
        <f>+F7&amp;MID(G7,4,5)&amp;H7</f>
        <v>R190N100000000</v>
      </c>
      <c r="D12" s="57" t="s">
        <v>41</v>
      </c>
    </row>
    <row r="13" ht="12.75">
      <c r="D13" s="57" t="s">
        <v>43</v>
      </c>
    </row>
    <row r="14" ht="12.75">
      <c r="D14" s="57" t="s">
        <v>87</v>
      </c>
    </row>
    <row r="15" ht="12.75">
      <c r="D15" s="57" t="s">
        <v>42</v>
      </c>
    </row>
    <row r="18" ht="15">
      <c r="G18" s="58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2" sqref="B42"/>
    </sheetView>
  </sheetViews>
  <sheetFormatPr defaultColWidth="9.140625" defaultRowHeight="12.75"/>
  <cols>
    <col min="1" max="1" width="10.00390625" style="29" customWidth="1"/>
    <col min="2" max="2" width="98.57421875" style="24" customWidth="1"/>
    <col min="3" max="3" width="21.421875" style="24" customWidth="1"/>
    <col min="4" max="4" width="6.421875" style="24" customWidth="1"/>
    <col min="5" max="5" width="7.140625" style="25" customWidth="1"/>
    <col min="6" max="6" width="11.421875" style="25" customWidth="1"/>
    <col min="7" max="7" width="14.28125" style="25" customWidth="1"/>
    <col min="8" max="10" width="10.00390625" style="25" customWidth="1"/>
    <col min="11" max="11" width="40.00390625" style="25" customWidth="1"/>
    <col min="12" max="16384" width="9.140625" style="24" customWidth="1"/>
  </cols>
  <sheetData>
    <row r="1" ht="7.5" customHeight="1"/>
    <row r="2" spans="1:2" ht="22.5" customHeight="1">
      <c r="A2" s="93" t="s">
        <v>70</v>
      </c>
      <c r="B2" s="93"/>
    </row>
    <row r="3" spans="1:2" ht="18.75" customHeight="1">
      <c r="A3" s="26"/>
      <c r="B3" s="39" t="s">
        <v>20</v>
      </c>
    </row>
    <row r="4" ht="15" customHeight="1">
      <c r="A4" s="26"/>
    </row>
    <row r="5" spans="1:15" ht="18.75" customHeight="1">
      <c r="A5" s="93" t="s">
        <v>124</v>
      </c>
      <c r="B5" s="93"/>
      <c r="C5" s="27"/>
      <c r="L5" s="28"/>
      <c r="M5" s="28"/>
      <c r="N5" s="28"/>
      <c r="O5" s="28"/>
    </row>
    <row r="6" spans="3:15" ht="18.75" customHeight="1" thickBot="1">
      <c r="C6" s="40" t="s">
        <v>71</v>
      </c>
      <c r="E6" s="30"/>
      <c r="F6" s="30"/>
      <c r="G6" s="30"/>
      <c r="H6" s="30"/>
      <c r="I6" s="30"/>
      <c r="J6" s="30"/>
      <c r="K6" s="30"/>
      <c r="L6" s="28"/>
      <c r="M6" s="28"/>
      <c r="N6" s="28"/>
      <c r="O6" s="28"/>
    </row>
    <row r="7" spans="1:15" ht="37.5" customHeight="1">
      <c r="A7" s="94" t="s">
        <v>23</v>
      </c>
      <c r="B7" s="96" t="s">
        <v>18</v>
      </c>
      <c r="C7" s="59" t="s">
        <v>19</v>
      </c>
      <c r="E7" s="91" t="s">
        <v>26</v>
      </c>
      <c r="F7" s="91" t="s">
        <v>27</v>
      </c>
      <c r="G7" s="91" t="s">
        <v>28</v>
      </c>
      <c r="H7" s="91" t="s">
        <v>29</v>
      </c>
      <c r="I7" s="91" t="s">
        <v>30</v>
      </c>
      <c r="J7" s="92" t="s">
        <v>31</v>
      </c>
      <c r="K7" s="92" t="s">
        <v>32</v>
      </c>
      <c r="L7" s="28"/>
      <c r="M7" s="28"/>
      <c r="N7" s="28"/>
      <c r="O7" s="28"/>
    </row>
    <row r="8" spans="1:15" ht="15" customHeight="1" thickBot="1">
      <c r="A8" s="95"/>
      <c r="B8" s="97"/>
      <c r="C8" s="60" t="s">
        <v>17</v>
      </c>
      <c r="E8" s="91"/>
      <c r="F8" s="91"/>
      <c r="G8" s="91"/>
      <c r="H8" s="91"/>
      <c r="I8" s="91"/>
      <c r="J8" s="92"/>
      <c r="K8" s="92"/>
      <c r="L8" s="28"/>
      <c r="M8" s="28"/>
      <c r="N8" s="28"/>
      <c r="O8" s="28"/>
    </row>
    <row r="9" spans="1:15" ht="15" customHeight="1">
      <c r="A9" s="21" t="s">
        <v>0</v>
      </c>
      <c r="B9" s="107" t="s">
        <v>92</v>
      </c>
      <c r="C9" s="33"/>
      <c r="E9" s="31" t="str">
        <f>ELOLAP!$F$7</f>
        <v>R19</v>
      </c>
      <c r="F9" s="31" t="str">
        <f>ELOLAP!$G$7</f>
        <v>2020N1</v>
      </c>
      <c r="G9" s="31" t="str">
        <f>ELOLAP!$H$7</f>
        <v>00000000</v>
      </c>
      <c r="H9" s="32" t="str">
        <f>ELOLAP!$I$7</f>
        <v>20200430</v>
      </c>
      <c r="I9" s="30" t="s">
        <v>35</v>
      </c>
      <c r="J9" s="30" t="s">
        <v>39</v>
      </c>
      <c r="K9" s="30" t="str">
        <f>E9&amp;","&amp;F9&amp;","&amp;G9&amp;","&amp;H9&amp;","&amp;I9&amp;","&amp;J9&amp;","&amp;"@"&amp;J9&amp;A9&amp;","&amp;C9</f>
        <v>R19,2020N1,00000000,20200430,E,TAJ,@TAJ01,</v>
      </c>
      <c r="L9" s="28"/>
      <c r="M9" s="28"/>
      <c r="N9" s="28"/>
      <c r="O9" s="28"/>
    </row>
    <row r="10" spans="1:15" ht="15" customHeight="1">
      <c r="A10" s="22" t="s">
        <v>1</v>
      </c>
      <c r="B10" s="108" t="s">
        <v>93</v>
      </c>
      <c r="C10" s="34"/>
      <c r="E10" s="31" t="str">
        <f>ELOLAP!$F$7</f>
        <v>R19</v>
      </c>
      <c r="F10" s="31" t="str">
        <f>ELOLAP!$G$7</f>
        <v>2020N1</v>
      </c>
      <c r="G10" s="31" t="str">
        <f>ELOLAP!$H$7</f>
        <v>00000000</v>
      </c>
      <c r="H10" s="32" t="str">
        <f>ELOLAP!$I$7</f>
        <v>20200430</v>
      </c>
      <c r="I10" s="30" t="s">
        <v>35</v>
      </c>
      <c r="J10" s="30" t="s">
        <v>39</v>
      </c>
      <c r="K10" s="30" t="str">
        <f>E10&amp;","&amp;F10&amp;","&amp;G10&amp;","&amp;H10&amp;","&amp;I10&amp;","&amp;J10&amp;","&amp;"@"&amp;J10&amp;A10&amp;","&amp;C10</f>
        <v>R19,2020N1,00000000,20200430,E,TAJ,@TAJ02,</v>
      </c>
      <c r="L10" s="28"/>
      <c r="M10" s="28"/>
      <c r="N10" s="28"/>
      <c r="O10" s="28"/>
    </row>
    <row r="11" spans="1:15" ht="15" customHeight="1">
      <c r="A11" s="22" t="s">
        <v>2</v>
      </c>
      <c r="B11" s="109" t="s">
        <v>125</v>
      </c>
      <c r="C11" s="35"/>
      <c r="E11" s="31" t="str">
        <f>ELOLAP!$F$7</f>
        <v>R19</v>
      </c>
      <c r="F11" s="31" t="str">
        <f>ELOLAP!$G$7</f>
        <v>2020N1</v>
      </c>
      <c r="G11" s="31" t="str">
        <f>ELOLAP!$H$7</f>
        <v>00000000</v>
      </c>
      <c r="H11" s="32" t="str">
        <f>ELOLAP!$I$7</f>
        <v>20200430</v>
      </c>
      <c r="I11" s="30" t="s">
        <v>35</v>
      </c>
      <c r="J11" s="30" t="s">
        <v>39</v>
      </c>
      <c r="K11" s="30" t="str">
        <f aca="true" t="shared" si="0" ref="K11:K23">E11&amp;","&amp;F11&amp;","&amp;G11&amp;","&amp;H11&amp;","&amp;I11&amp;","&amp;J11&amp;","&amp;"@"&amp;J11&amp;A11&amp;","&amp;C11</f>
        <v>R19,2020N1,00000000,20200430,E,TAJ,@TAJ03,</v>
      </c>
      <c r="L11" s="28"/>
      <c r="M11" s="28"/>
      <c r="N11" s="28"/>
      <c r="O11" s="28"/>
    </row>
    <row r="12" spans="1:15" ht="15" customHeight="1">
      <c r="A12" s="22" t="s">
        <v>3</v>
      </c>
      <c r="B12" s="110" t="s">
        <v>94</v>
      </c>
      <c r="C12" s="35"/>
      <c r="E12" s="31" t="str">
        <f>ELOLAP!$F$7</f>
        <v>R19</v>
      </c>
      <c r="F12" s="31" t="str">
        <f>ELOLAP!$G$7</f>
        <v>2020N1</v>
      </c>
      <c r="G12" s="31" t="str">
        <f>ELOLAP!$H$7</f>
        <v>00000000</v>
      </c>
      <c r="H12" s="32" t="str">
        <f>ELOLAP!$I$7</f>
        <v>20200430</v>
      </c>
      <c r="I12" s="30" t="s">
        <v>35</v>
      </c>
      <c r="J12" s="30" t="s">
        <v>39</v>
      </c>
      <c r="K12" s="30" t="str">
        <f t="shared" si="0"/>
        <v>R19,2020N1,00000000,20200430,E,TAJ,@TAJ04,</v>
      </c>
      <c r="L12" s="28"/>
      <c r="M12" s="28"/>
      <c r="N12" s="28"/>
      <c r="O12" s="28"/>
    </row>
    <row r="13" spans="1:15" s="36" customFormat="1" ht="15" customHeight="1">
      <c r="A13" s="22" t="s">
        <v>4</v>
      </c>
      <c r="B13" s="110" t="s">
        <v>126</v>
      </c>
      <c r="C13" s="35"/>
      <c r="E13" s="31" t="str">
        <f>ELOLAP!$F$7</f>
        <v>R19</v>
      </c>
      <c r="F13" s="31" t="str">
        <f>ELOLAP!$G$7</f>
        <v>2020N1</v>
      </c>
      <c r="G13" s="31" t="str">
        <f>ELOLAP!$H$7</f>
        <v>00000000</v>
      </c>
      <c r="H13" s="32" t="str">
        <f>ELOLAP!$I$7</f>
        <v>20200430</v>
      </c>
      <c r="I13" s="30" t="s">
        <v>35</v>
      </c>
      <c r="J13" s="30" t="s">
        <v>39</v>
      </c>
      <c r="K13" s="30" t="str">
        <f t="shared" si="0"/>
        <v>R19,2020N1,00000000,20200430,E,TAJ,@TAJ05,</v>
      </c>
      <c r="L13" s="28"/>
      <c r="M13" s="28"/>
      <c r="N13" s="28"/>
      <c r="O13" s="28"/>
    </row>
    <row r="14" spans="1:15" s="36" customFormat="1" ht="15" customHeight="1">
      <c r="A14" s="22" t="s">
        <v>5</v>
      </c>
      <c r="B14" s="110" t="s">
        <v>95</v>
      </c>
      <c r="C14" s="35"/>
      <c r="E14" s="31" t="str">
        <f>ELOLAP!$F$7</f>
        <v>R19</v>
      </c>
      <c r="F14" s="31" t="str">
        <f>ELOLAP!$G$7</f>
        <v>2020N1</v>
      </c>
      <c r="G14" s="31" t="str">
        <f>ELOLAP!$H$7</f>
        <v>00000000</v>
      </c>
      <c r="H14" s="32" t="str">
        <f>ELOLAP!$I$7</f>
        <v>20200430</v>
      </c>
      <c r="I14" s="30" t="s">
        <v>35</v>
      </c>
      <c r="J14" s="30" t="s">
        <v>39</v>
      </c>
      <c r="K14" s="30" t="str">
        <f t="shared" si="0"/>
        <v>R19,2020N1,00000000,20200430,E,TAJ,@TAJ06,</v>
      </c>
      <c r="L14" s="28"/>
      <c r="M14" s="28"/>
      <c r="N14" s="28"/>
      <c r="O14" s="28"/>
    </row>
    <row r="15" spans="1:15" s="36" customFormat="1" ht="15" customHeight="1">
      <c r="A15" s="22" t="s">
        <v>6</v>
      </c>
      <c r="B15" s="111" t="s">
        <v>127</v>
      </c>
      <c r="C15" s="35"/>
      <c r="E15" s="31" t="str">
        <f>ELOLAP!$F$7</f>
        <v>R19</v>
      </c>
      <c r="F15" s="31" t="str">
        <f>ELOLAP!$G$7</f>
        <v>2020N1</v>
      </c>
      <c r="G15" s="31" t="str">
        <f>ELOLAP!$H$7</f>
        <v>00000000</v>
      </c>
      <c r="H15" s="32" t="str">
        <f>ELOLAP!$I$7</f>
        <v>20200430</v>
      </c>
      <c r="I15" s="30" t="s">
        <v>35</v>
      </c>
      <c r="J15" s="30" t="s">
        <v>39</v>
      </c>
      <c r="K15" s="30" t="str">
        <f t="shared" si="0"/>
        <v>R19,2020N1,00000000,20200430,E,TAJ,@TAJ07,</v>
      </c>
      <c r="L15" s="28"/>
      <c r="M15" s="28"/>
      <c r="N15" s="28"/>
      <c r="O15" s="28"/>
    </row>
    <row r="16" spans="1:15" s="36" customFormat="1" ht="15" customHeight="1">
      <c r="A16" s="22" t="s">
        <v>10</v>
      </c>
      <c r="B16" s="110" t="s">
        <v>96</v>
      </c>
      <c r="C16" s="35"/>
      <c r="E16" s="31" t="str">
        <f>ELOLAP!$F$7</f>
        <v>R19</v>
      </c>
      <c r="F16" s="31" t="str">
        <f>ELOLAP!$G$7</f>
        <v>2020N1</v>
      </c>
      <c r="G16" s="31" t="str">
        <f>ELOLAP!$H$7</f>
        <v>00000000</v>
      </c>
      <c r="H16" s="32" t="str">
        <f>ELOLAP!$I$7</f>
        <v>20200430</v>
      </c>
      <c r="I16" s="30" t="s">
        <v>35</v>
      </c>
      <c r="J16" s="30" t="s">
        <v>39</v>
      </c>
      <c r="K16" s="30" t="str">
        <f t="shared" si="0"/>
        <v>R19,2020N1,00000000,20200430,E,TAJ,@TAJ08,</v>
      </c>
      <c r="L16" s="28"/>
      <c r="M16" s="28"/>
      <c r="N16" s="28"/>
      <c r="O16" s="28"/>
    </row>
    <row r="17" spans="1:15" s="36" customFormat="1" ht="15" customHeight="1">
      <c r="A17" s="22" t="s">
        <v>11</v>
      </c>
      <c r="B17" s="110" t="s">
        <v>128</v>
      </c>
      <c r="C17" s="35"/>
      <c r="E17" s="31" t="str">
        <f>ELOLAP!$F$7</f>
        <v>R19</v>
      </c>
      <c r="F17" s="31" t="str">
        <f>ELOLAP!$G$7</f>
        <v>2020N1</v>
      </c>
      <c r="G17" s="31" t="str">
        <f>ELOLAP!$H$7</f>
        <v>00000000</v>
      </c>
      <c r="H17" s="32" t="str">
        <f>ELOLAP!$I$7</f>
        <v>20200430</v>
      </c>
      <c r="I17" s="30" t="s">
        <v>35</v>
      </c>
      <c r="J17" s="30" t="s">
        <v>39</v>
      </c>
      <c r="K17" s="30" t="str">
        <f t="shared" si="0"/>
        <v>R19,2020N1,00000000,20200430,E,TAJ,@TAJ09,</v>
      </c>
      <c r="L17" s="28"/>
      <c r="M17" s="28"/>
      <c r="N17" s="28"/>
      <c r="O17" s="28"/>
    </row>
    <row r="18" spans="1:15" s="36" customFormat="1" ht="15" customHeight="1">
      <c r="A18" s="22" t="s">
        <v>13</v>
      </c>
      <c r="B18" s="110" t="s">
        <v>97</v>
      </c>
      <c r="C18" s="35"/>
      <c r="E18" s="31" t="str">
        <f>ELOLAP!$F$7</f>
        <v>R19</v>
      </c>
      <c r="F18" s="31" t="str">
        <f>ELOLAP!$G$7</f>
        <v>2020N1</v>
      </c>
      <c r="G18" s="31" t="str">
        <f>ELOLAP!$H$7</f>
        <v>00000000</v>
      </c>
      <c r="H18" s="32" t="str">
        <f>ELOLAP!$I$7</f>
        <v>20200430</v>
      </c>
      <c r="I18" s="30" t="s">
        <v>35</v>
      </c>
      <c r="J18" s="30" t="s">
        <v>39</v>
      </c>
      <c r="K18" s="30" t="str">
        <f t="shared" si="0"/>
        <v>R19,2020N1,00000000,20200430,E,TAJ,@TAJ10,</v>
      </c>
      <c r="L18" s="28"/>
      <c r="M18" s="28"/>
      <c r="N18" s="28"/>
      <c r="O18" s="28"/>
    </row>
    <row r="19" spans="1:15" s="36" customFormat="1" ht="15" customHeight="1">
      <c r="A19" s="22" t="s">
        <v>14</v>
      </c>
      <c r="B19" s="110" t="s">
        <v>129</v>
      </c>
      <c r="C19" s="35"/>
      <c r="E19" s="31" t="str">
        <f>ELOLAP!$F$7</f>
        <v>R19</v>
      </c>
      <c r="F19" s="31" t="str">
        <f>ELOLAP!$G$7</f>
        <v>2020N1</v>
      </c>
      <c r="G19" s="31" t="str">
        <f>ELOLAP!$H$7</f>
        <v>00000000</v>
      </c>
      <c r="H19" s="32" t="str">
        <f>ELOLAP!$I$7</f>
        <v>20200430</v>
      </c>
      <c r="I19" s="30" t="s">
        <v>35</v>
      </c>
      <c r="J19" s="30" t="s">
        <v>39</v>
      </c>
      <c r="K19" s="30" t="str">
        <f t="shared" si="0"/>
        <v>R19,2020N1,00000000,20200430,E,TAJ,@TAJ11,</v>
      </c>
      <c r="L19" s="28"/>
      <c r="M19" s="28"/>
      <c r="N19" s="28"/>
      <c r="O19" s="28"/>
    </row>
    <row r="20" spans="1:15" s="36" customFormat="1" ht="15" customHeight="1">
      <c r="A20" s="22" t="s">
        <v>15</v>
      </c>
      <c r="B20" s="110" t="s">
        <v>98</v>
      </c>
      <c r="C20" s="35"/>
      <c r="E20" s="31" t="str">
        <f>ELOLAP!$F$7</f>
        <v>R19</v>
      </c>
      <c r="F20" s="31" t="str">
        <f>ELOLAP!$G$7</f>
        <v>2020N1</v>
      </c>
      <c r="G20" s="31" t="str">
        <f>ELOLAP!$H$7</f>
        <v>00000000</v>
      </c>
      <c r="H20" s="32" t="str">
        <f>ELOLAP!$I$7</f>
        <v>20200430</v>
      </c>
      <c r="I20" s="30" t="s">
        <v>35</v>
      </c>
      <c r="J20" s="30" t="s">
        <v>39</v>
      </c>
      <c r="K20" s="30" t="str">
        <f t="shared" si="0"/>
        <v>R19,2020N1,00000000,20200430,E,TAJ,@TAJ12,</v>
      </c>
      <c r="L20" s="28"/>
      <c r="M20" s="28"/>
      <c r="N20" s="28"/>
      <c r="O20" s="28"/>
    </row>
    <row r="21" spans="1:15" s="36" customFormat="1" ht="15" customHeight="1">
      <c r="A21" s="22" t="s">
        <v>16</v>
      </c>
      <c r="B21" s="112" t="s">
        <v>99</v>
      </c>
      <c r="C21" s="35"/>
      <c r="E21" s="31" t="str">
        <f>ELOLAP!$F$7</f>
        <v>R19</v>
      </c>
      <c r="F21" s="31" t="str">
        <f>ELOLAP!$G$7</f>
        <v>2020N1</v>
      </c>
      <c r="G21" s="31" t="str">
        <f>ELOLAP!$H$7</f>
        <v>00000000</v>
      </c>
      <c r="H21" s="32" t="str">
        <f>ELOLAP!$I$7</f>
        <v>20200430</v>
      </c>
      <c r="I21" s="30" t="s">
        <v>35</v>
      </c>
      <c r="J21" s="30" t="s">
        <v>39</v>
      </c>
      <c r="K21" s="30" t="str">
        <f>E21&amp;","&amp;F21&amp;","&amp;G21&amp;","&amp;H21&amp;","&amp;I21&amp;","&amp;J21&amp;","&amp;"@"&amp;J21&amp;A21&amp;","&amp;C21</f>
        <v>R19,2020N1,00000000,20200430,E,TAJ,@TAJ13,</v>
      </c>
      <c r="L21" s="28"/>
      <c r="M21" s="28"/>
      <c r="N21" s="28"/>
      <c r="O21" s="28"/>
    </row>
    <row r="22" spans="1:15" s="36" customFormat="1" ht="15" customHeight="1">
      <c r="A22" s="22" t="s">
        <v>44</v>
      </c>
      <c r="B22" s="113" t="s">
        <v>100</v>
      </c>
      <c r="C22" s="35"/>
      <c r="E22" s="31" t="str">
        <f>ELOLAP!$F$7</f>
        <v>R19</v>
      </c>
      <c r="F22" s="31" t="str">
        <f>ELOLAP!$G$7</f>
        <v>2020N1</v>
      </c>
      <c r="G22" s="31" t="str">
        <f>ELOLAP!$H$7</f>
        <v>00000000</v>
      </c>
      <c r="H22" s="32" t="str">
        <f>ELOLAP!$I$7</f>
        <v>20200430</v>
      </c>
      <c r="I22" s="30" t="s">
        <v>35</v>
      </c>
      <c r="J22" s="30" t="s">
        <v>39</v>
      </c>
      <c r="K22" s="30" t="str">
        <f>E22&amp;","&amp;F22&amp;","&amp;G22&amp;","&amp;H22&amp;","&amp;I22&amp;","&amp;J22&amp;","&amp;"@"&amp;J22&amp;A22&amp;","&amp;C22</f>
        <v>R19,2020N1,00000000,20200430,E,TAJ,@TAJ14,</v>
      </c>
      <c r="L22" s="28"/>
      <c r="M22" s="28"/>
      <c r="N22" s="28"/>
      <c r="O22" s="28"/>
    </row>
    <row r="23" spans="1:15" s="36" customFormat="1" ht="15" customHeight="1">
      <c r="A23" s="22" t="s">
        <v>73</v>
      </c>
      <c r="B23" s="111" t="s">
        <v>130</v>
      </c>
      <c r="C23" s="37"/>
      <c r="E23" s="31" t="str">
        <f>ELOLAP!$F$7</f>
        <v>R19</v>
      </c>
      <c r="F23" s="31" t="str">
        <f>ELOLAP!$G$7</f>
        <v>2020N1</v>
      </c>
      <c r="G23" s="31" t="str">
        <f>ELOLAP!$H$7</f>
        <v>00000000</v>
      </c>
      <c r="H23" s="32" t="str">
        <f>ELOLAP!$I$7</f>
        <v>20200430</v>
      </c>
      <c r="I23" s="30" t="s">
        <v>35</v>
      </c>
      <c r="J23" s="30" t="s">
        <v>39</v>
      </c>
      <c r="K23" s="30" t="str">
        <f t="shared" si="0"/>
        <v>R19,2020N1,00000000,20200430,E,TAJ,@TAJ15,</v>
      </c>
      <c r="L23" s="28"/>
      <c r="M23" s="28"/>
      <c r="N23" s="28"/>
      <c r="O23" s="28"/>
    </row>
    <row r="24" spans="1:14" s="36" customFormat="1" ht="15" customHeight="1" thickBot="1">
      <c r="A24" s="20" t="s">
        <v>74</v>
      </c>
      <c r="B24" s="114" t="s">
        <v>101</v>
      </c>
      <c r="C24" s="41"/>
      <c r="E24" s="31" t="str">
        <f>ELOLAP!$F$7</f>
        <v>R19</v>
      </c>
      <c r="F24" s="31" t="str">
        <f>ELOLAP!$G$7</f>
        <v>2020N1</v>
      </c>
      <c r="G24" s="31" t="str">
        <f>ELOLAP!$H$7</f>
        <v>00000000</v>
      </c>
      <c r="H24" s="32" t="str">
        <f>ELOLAP!$I$7</f>
        <v>20200430</v>
      </c>
      <c r="I24" s="30" t="s">
        <v>35</v>
      </c>
      <c r="J24" s="30" t="s">
        <v>39</v>
      </c>
      <c r="K24" s="30" t="str">
        <f>E24&amp;","&amp;F24&amp;","&amp;G24&amp;","&amp;H24&amp;","&amp;I24&amp;","&amp;J24&amp;","&amp;"@"&amp;J24&amp;A24&amp;","&amp;C24</f>
        <v>R19,2020N1,00000000,20200430,E,TAJ,@TAJ16,</v>
      </c>
      <c r="L24" s="28"/>
      <c r="M24" s="28"/>
      <c r="N24" s="28"/>
    </row>
    <row r="25" spans="1:11" ht="15" customHeight="1">
      <c r="A25" s="21" t="s">
        <v>78</v>
      </c>
      <c r="B25" s="115" t="s">
        <v>72</v>
      </c>
      <c r="C25" s="42"/>
      <c r="E25" s="31" t="str">
        <f>ELOLAP!$F$7</f>
        <v>R19</v>
      </c>
      <c r="F25" s="31" t="str">
        <f>ELOLAP!$G$7</f>
        <v>2020N1</v>
      </c>
      <c r="G25" s="31" t="str">
        <f>ELOLAP!$H$7</f>
        <v>00000000</v>
      </c>
      <c r="H25" s="32" t="str">
        <f>ELOLAP!$I$7</f>
        <v>20200430</v>
      </c>
      <c r="I25" s="30" t="s">
        <v>35</v>
      </c>
      <c r="J25" s="30" t="s">
        <v>39</v>
      </c>
      <c r="K25" s="30" t="str">
        <f aca="true" t="shared" si="1" ref="K25:K42">E25&amp;","&amp;F25&amp;","&amp;G25&amp;","&amp;H25&amp;","&amp;I25&amp;","&amp;J25&amp;","&amp;"@"&amp;J25&amp;A25&amp;","&amp;C25</f>
        <v>R19,2020N1,00000000,20200430,E,TAJ,@TAJ17,</v>
      </c>
    </row>
    <row r="26" spans="1:11" ht="15" customHeight="1">
      <c r="A26" s="22" t="s">
        <v>79</v>
      </c>
      <c r="B26" s="109" t="s">
        <v>131</v>
      </c>
      <c r="C26" s="37"/>
      <c r="E26" s="31" t="str">
        <f>ELOLAP!$F$7</f>
        <v>R19</v>
      </c>
      <c r="F26" s="31" t="str">
        <f>ELOLAP!$G$7</f>
        <v>2020N1</v>
      </c>
      <c r="G26" s="31" t="str">
        <f>ELOLAP!$H$7</f>
        <v>00000000</v>
      </c>
      <c r="H26" s="32" t="str">
        <f>ELOLAP!$I$7</f>
        <v>20200430</v>
      </c>
      <c r="I26" s="30" t="s">
        <v>35</v>
      </c>
      <c r="J26" s="30" t="s">
        <v>39</v>
      </c>
      <c r="K26" s="30" t="str">
        <f t="shared" si="1"/>
        <v>R19,2020N1,00000000,20200430,E,TAJ,@TAJ18,</v>
      </c>
    </row>
    <row r="27" spans="1:11" ht="15" customHeight="1">
      <c r="A27" s="22" t="s">
        <v>75</v>
      </c>
      <c r="B27" s="116" t="s">
        <v>102</v>
      </c>
      <c r="C27" s="37"/>
      <c r="E27" s="31" t="str">
        <f>ELOLAP!$F$7</f>
        <v>R19</v>
      </c>
      <c r="F27" s="31" t="str">
        <f>ELOLAP!$G$7</f>
        <v>2020N1</v>
      </c>
      <c r="G27" s="31" t="str">
        <f>ELOLAP!$H$7</f>
        <v>00000000</v>
      </c>
      <c r="H27" s="32" t="str">
        <f>ELOLAP!$I$7</f>
        <v>20200430</v>
      </c>
      <c r="I27" s="30" t="s">
        <v>35</v>
      </c>
      <c r="J27" s="30" t="s">
        <v>39</v>
      </c>
      <c r="K27" s="30" t="str">
        <f t="shared" si="1"/>
        <v>R19,2020N1,00000000,20200430,E,TAJ,@TAJ19,</v>
      </c>
    </row>
    <row r="28" spans="1:11" ht="15" customHeight="1">
      <c r="A28" s="22" t="s">
        <v>80</v>
      </c>
      <c r="B28" s="109" t="s">
        <v>132</v>
      </c>
      <c r="C28" s="37"/>
      <c r="E28" s="31" t="str">
        <f>ELOLAP!$F$7</f>
        <v>R19</v>
      </c>
      <c r="F28" s="31" t="str">
        <f>ELOLAP!$G$7</f>
        <v>2020N1</v>
      </c>
      <c r="G28" s="31" t="str">
        <f>ELOLAP!$H$7</f>
        <v>00000000</v>
      </c>
      <c r="H28" s="32" t="str">
        <f>ELOLAP!$I$7</f>
        <v>20200430</v>
      </c>
      <c r="I28" s="30" t="s">
        <v>35</v>
      </c>
      <c r="J28" s="30" t="s">
        <v>39</v>
      </c>
      <c r="K28" s="30" t="str">
        <f t="shared" si="1"/>
        <v>R19,2020N1,00000000,20200430,E,TAJ,@TAJ20,</v>
      </c>
    </row>
    <row r="29" spans="1:11" ht="15" customHeight="1">
      <c r="A29" s="22" t="s">
        <v>81</v>
      </c>
      <c r="B29" s="116" t="s">
        <v>103</v>
      </c>
      <c r="C29" s="37"/>
      <c r="E29" s="31" t="str">
        <f>ELOLAP!$F$7</f>
        <v>R19</v>
      </c>
      <c r="F29" s="31" t="str">
        <f>ELOLAP!$G$7</f>
        <v>2020N1</v>
      </c>
      <c r="G29" s="31" t="str">
        <f>ELOLAP!$H$7</f>
        <v>00000000</v>
      </c>
      <c r="H29" s="32" t="str">
        <f>ELOLAP!$I$7</f>
        <v>20200430</v>
      </c>
      <c r="I29" s="30" t="s">
        <v>35</v>
      </c>
      <c r="J29" s="30" t="s">
        <v>39</v>
      </c>
      <c r="K29" s="30" t="str">
        <f t="shared" si="1"/>
        <v>R19,2020N1,00000000,20200430,E,TAJ,@TAJ21,</v>
      </c>
    </row>
    <row r="30" spans="1:11" ht="15" customHeight="1">
      <c r="A30" s="22" t="s">
        <v>82</v>
      </c>
      <c r="B30" s="116" t="s">
        <v>133</v>
      </c>
      <c r="C30" s="37"/>
      <c r="E30" s="31" t="str">
        <f>ELOLAP!$F$7</f>
        <v>R19</v>
      </c>
      <c r="F30" s="31" t="str">
        <f>ELOLAP!$G$7</f>
        <v>2020N1</v>
      </c>
      <c r="G30" s="31" t="str">
        <f>ELOLAP!$H$7</f>
        <v>00000000</v>
      </c>
      <c r="H30" s="32" t="str">
        <f>ELOLAP!$I$7</f>
        <v>20200430</v>
      </c>
      <c r="I30" s="30" t="s">
        <v>35</v>
      </c>
      <c r="J30" s="30" t="s">
        <v>39</v>
      </c>
      <c r="K30" s="30" t="str">
        <f t="shared" si="1"/>
        <v>R19,2020N1,00000000,20200430,E,TAJ,@TAJ22,</v>
      </c>
    </row>
    <row r="31" spans="1:11" ht="15" customHeight="1">
      <c r="A31" s="22" t="s">
        <v>83</v>
      </c>
      <c r="B31" s="116" t="s">
        <v>104</v>
      </c>
      <c r="C31" s="37"/>
      <c r="E31" s="31" t="str">
        <f>ELOLAP!$F$7</f>
        <v>R19</v>
      </c>
      <c r="F31" s="31" t="str">
        <f>ELOLAP!$G$7</f>
        <v>2020N1</v>
      </c>
      <c r="G31" s="31" t="str">
        <f>ELOLAP!$H$7</f>
        <v>00000000</v>
      </c>
      <c r="H31" s="32" t="str">
        <f>ELOLAP!$I$7</f>
        <v>20200430</v>
      </c>
      <c r="I31" s="30" t="s">
        <v>35</v>
      </c>
      <c r="J31" s="30" t="s">
        <v>39</v>
      </c>
      <c r="K31" s="30" t="str">
        <f t="shared" si="1"/>
        <v>R19,2020N1,00000000,20200430,E,TAJ,@TAJ23,</v>
      </c>
    </row>
    <row r="32" spans="1:11" ht="15" customHeight="1">
      <c r="A32" s="22" t="s">
        <v>84</v>
      </c>
      <c r="B32" s="108" t="s">
        <v>105</v>
      </c>
      <c r="C32" s="37"/>
      <c r="E32" s="31" t="str">
        <f>ELOLAP!$F$7</f>
        <v>R19</v>
      </c>
      <c r="F32" s="31" t="str">
        <f>ELOLAP!$G$7</f>
        <v>2020N1</v>
      </c>
      <c r="G32" s="31" t="str">
        <f>ELOLAP!$H$7</f>
        <v>00000000</v>
      </c>
      <c r="H32" s="32" t="str">
        <f>ELOLAP!$I$7</f>
        <v>20200430</v>
      </c>
      <c r="I32" s="30" t="s">
        <v>35</v>
      </c>
      <c r="J32" s="30" t="s">
        <v>39</v>
      </c>
      <c r="K32" s="30" t="str">
        <f t="shared" si="1"/>
        <v>R19,2020N1,00000000,20200430,E,TAJ,@TAJ24,</v>
      </c>
    </row>
    <row r="33" spans="1:11" ht="15" customHeight="1">
      <c r="A33" s="22" t="s">
        <v>85</v>
      </c>
      <c r="B33" s="108" t="s">
        <v>106</v>
      </c>
      <c r="C33" s="37"/>
      <c r="E33" s="31" t="str">
        <f>ELOLAP!$F$7</f>
        <v>R19</v>
      </c>
      <c r="F33" s="31" t="str">
        <f>ELOLAP!$G$7</f>
        <v>2020N1</v>
      </c>
      <c r="G33" s="31" t="str">
        <f>ELOLAP!$H$7</f>
        <v>00000000</v>
      </c>
      <c r="H33" s="32" t="str">
        <f>ELOLAP!$I$7</f>
        <v>20200430</v>
      </c>
      <c r="I33" s="30" t="s">
        <v>35</v>
      </c>
      <c r="J33" s="30" t="s">
        <v>39</v>
      </c>
      <c r="K33" s="30" t="str">
        <f t="shared" si="1"/>
        <v>R19,2020N1,00000000,20200430,E,TAJ,@TAJ25,</v>
      </c>
    </row>
    <row r="34" spans="1:11" ht="15" customHeight="1">
      <c r="A34" s="22" t="s">
        <v>86</v>
      </c>
      <c r="B34" s="109" t="s">
        <v>7</v>
      </c>
      <c r="C34" s="37"/>
      <c r="E34" s="31" t="str">
        <f>ELOLAP!$F$7</f>
        <v>R19</v>
      </c>
      <c r="F34" s="31" t="str">
        <f>ELOLAP!$G$7</f>
        <v>2020N1</v>
      </c>
      <c r="G34" s="31" t="str">
        <f>ELOLAP!$H$7</f>
        <v>00000000</v>
      </c>
      <c r="H34" s="32" t="str">
        <f>ELOLAP!$I$7</f>
        <v>20200430</v>
      </c>
      <c r="I34" s="30" t="s">
        <v>35</v>
      </c>
      <c r="J34" s="30" t="s">
        <v>39</v>
      </c>
      <c r="K34" s="30" t="str">
        <f t="shared" si="1"/>
        <v>R19,2020N1,00000000,20200430,E,TAJ,@TAJ26,</v>
      </c>
    </row>
    <row r="35" spans="1:11" ht="15" customHeight="1">
      <c r="A35" s="22" t="s">
        <v>111</v>
      </c>
      <c r="B35" s="109" t="s">
        <v>76</v>
      </c>
      <c r="C35" s="37"/>
      <c r="E35" s="31" t="str">
        <f>ELOLAP!$F$7</f>
        <v>R19</v>
      </c>
      <c r="F35" s="31" t="str">
        <f>ELOLAP!$G$7</f>
        <v>2020N1</v>
      </c>
      <c r="G35" s="31" t="str">
        <f>ELOLAP!$H$7</f>
        <v>00000000</v>
      </c>
      <c r="H35" s="32" t="str">
        <f>ELOLAP!$I$7</f>
        <v>20200430</v>
      </c>
      <c r="I35" s="30" t="s">
        <v>35</v>
      </c>
      <c r="J35" s="30" t="s">
        <v>39</v>
      </c>
      <c r="K35" s="30" t="str">
        <f t="shared" si="1"/>
        <v>R19,2020N1,00000000,20200430,E,TAJ,@TAJ27,</v>
      </c>
    </row>
    <row r="36" spans="1:11" ht="15" customHeight="1">
      <c r="A36" s="22" t="s">
        <v>112</v>
      </c>
      <c r="B36" s="109" t="s">
        <v>8</v>
      </c>
      <c r="C36" s="37"/>
      <c r="E36" s="31" t="str">
        <f>ELOLAP!$F$7</f>
        <v>R19</v>
      </c>
      <c r="F36" s="31" t="str">
        <f>ELOLAP!$G$7</f>
        <v>2020N1</v>
      </c>
      <c r="G36" s="31" t="str">
        <f>ELOLAP!$H$7</f>
        <v>00000000</v>
      </c>
      <c r="H36" s="32" t="str">
        <f>ELOLAP!$I$7</f>
        <v>20200430</v>
      </c>
      <c r="I36" s="30" t="s">
        <v>35</v>
      </c>
      <c r="J36" s="30" t="s">
        <v>39</v>
      </c>
      <c r="K36" s="30" t="str">
        <f t="shared" si="1"/>
        <v>R19,2020N1,00000000,20200430,E,TAJ,@TAJ28,</v>
      </c>
    </row>
    <row r="37" spans="1:11" ht="15" customHeight="1">
      <c r="A37" s="22" t="s">
        <v>113</v>
      </c>
      <c r="B37" s="109" t="s">
        <v>9</v>
      </c>
      <c r="C37" s="37"/>
      <c r="E37" s="31" t="str">
        <f>ELOLAP!$F$7</f>
        <v>R19</v>
      </c>
      <c r="F37" s="31" t="str">
        <f>ELOLAP!$G$7</f>
        <v>2020N1</v>
      </c>
      <c r="G37" s="31" t="str">
        <f>ELOLAP!$H$7</f>
        <v>00000000</v>
      </c>
      <c r="H37" s="32" t="str">
        <f>ELOLAP!$I$7</f>
        <v>20200430</v>
      </c>
      <c r="I37" s="30" t="s">
        <v>35</v>
      </c>
      <c r="J37" s="30" t="s">
        <v>39</v>
      </c>
      <c r="K37" s="30" t="str">
        <f t="shared" si="1"/>
        <v>R19,2020N1,00000000,20200430,E,TAJ,@TAJ29,</v>
      </c>
    </row>
    <row r="38" spans="1:11" ht="15" customHeight="1">
      <c r="A38" s="22" t="s">
        <v>114</v>
      </c>
      <c r="B38" s="109" t="s">
        <v>12</v>
      </c>
      <c r="C38" s="37"/>
      <c r="E38" s="31" t="str">
        <f>ELOLAP!$F$7</f>
        <v>R19</v>
      </c>
      <c r="F38" s="31" t="str">
        <f>ELOLAP!$G$7</f>
        <v>2020N1</v>
      </c>
      <c r="G38" s="31" t="str">
        <f>ELOLAP!$H$7</f>
        <v>00000000</v>
      </c>
      <c r="H38" s="32" t="str">
        <f>ELOLAP!$I$7</f>
        <v>20200430</v>
      </c>
      <c r="I38" s="30" t="s">
        <v>35</v>
      </c>
      <c r="J38" s="30" t="s">
        <v>39</v>
      </c>
      <c r="K38" s="30" t="str">
        <f t="shared" si="1"/>
        <v>R19,2020N1,00000000,20200430,E,TAJ,@TAJ30,</v>
      </c>
    </row>
    <row r="39" spans="1:11" ht="15" customHeight="1">
      <c r="A39" s="22" t="s">
        <v>115</v>
      </c>
      <c r="B39" s="109" t="s">
        <v>107</v>
      </c>
      <c r="C39" s="37"/>
      <c r="E39" s="31" t="str">
        <f>ELOLAP!$F$7</f>
        <v>R19</v>
      </c>
      <c r="F39" s="31" t="str">
        <f>ELOLAP!$G$7</f>
        <v>2020N1</v>
      </c>
      <c r="G39" s="31" t="str">
        <f>ELOLAP!$H$7</f>
        <v>00000000</v>
      </c>
      <c r="H39" s="32" t="str">
        <f>ELOLAP!$I$7</f>
        <v>20200430</v>
      </c>
      <c r="I39" s="30" t="s">
        <v>35</v>
      </c>
      <c r="J39" s="30" t="s">
        <v>39</v>
      </c>
      <c r="K39" s="30" t="str">
        <f t="shared" si="1"/>
        <v>R19,2020N1,00000000,20200430,E,TAJ,@TAJ31,</v>
      </c>
    </row>
    <row r="40" spans="1:11" s="23" customFormat="1" ht="15" customHeight="1">
      <c r="A40" s="22" t="s">
        <v>116</v>
      </c>
      <c r="B40" s="109" t="s">
        <v>134</v>
      </c>
      <c r="C40" s="38"/>
      <c r="E40" s="31" t="str">
        <f>ELOLAP!$F$7</f>
        <v>R19</v>
      </c>
      <c r="F40" s="31" t="str">
        <f>ELOLAP!$G$7</f>
        <v>2020N1</v>
      </c>
      <c r="G40" s="31" t="str">
        <f>ELOLAP!$H$7</f>
        <v>00000000</v>
      </c>
      <c r="H40" s="32" t="str">
        <f>ELOLAP!$I$7</f>
        <v>20200430</v>
      </c>
      <c r="I40" s="30" t="s">
        <v>35</v>
      </c>
      <c r="J40" s="30" t="s">
        <v>39</v>
      </c>
      <c r="K40" s="30" t="str">
        <f t="shared" si="1"/>
        <v>R19,2020N1,00000000,20200430,E,TAJ,@TAJ32,</v>
      </c>
    </row>
    <row r="41" spans="1:11" ht="15" customHeight="1" thickBot="1">
      <c r="A41" s="20" t="s">
        <v>117</v>
      </c>
      <c r="B41" s="117" t="s">
        <v>108</v>
      </c>
      <c r="C41" s="43"/>
      <c r="E41" s="31" t="str">
        <f>ELOLAP!$F$7</f>
        <v>R19</v>
      </c>
      <c r="F41" s="31" t="str">
        <f>ELOLAP!$G$7</f>
        <v>2020N1</v>
      </c>
      <c r="G41" s="31" t="str">
        <f>ELOLAP!$H$7</f>
        <v>00000000</v>
      </c>
      <c r="H41" s="32" t="str">
        <f>ELOLAP!$I$7</f>
        <v>20200430</v>
      </c>
      <c r="I41" s="30" t="s">
        <v>35</v>
      </c>
      <c r="J41" s="30" t="s">
        <v>39</v>
      </c>
      <c r="K41" s="30" t="str">
        <f t="shared" si="1"/>
        <v>R19,2020N1,00000000,20200430,E,TAJ,@TAJ33,</v>
      </c>
    </row>
    <row r="42" spans="1:11" ht="26.25" customHeight="1" thickBot="1">
      <c r="A42" s="44" t="s">
        <v>110</v>
      </c>
      <c r="B42" s="133" t="s">
        <v>109</v>
      </c>
      <c r="C42" s="45"/>
      <c r="E42" s="31" t="str">
        <f>ELOLAP!$F$7</f>
        <v>R19</v>
      </c>
      <c r="F42" s="31" t="str">
        <f>ELOLAP!$G$7</f>
        <v>2020N1</v>
      </c>
      <c r="G42" s="31" t="str">
        <f>ELOLAP!$H$7</f>
        <v>00000000</v>
      </c>
      <c r="H42" s="32" t="str">
        <f>ELOLAP!$I$7</f>
        <v>20200430</v>
      </c>
      <c r="I42" s="30" t="s">
        <v>35</v>
      </c>
      <c r="J42" s="30" t="s">
        <v>39</v>
      </c>
      <c r="K42" s="30" t="str">
        <f t="shared" si="1"/>
        <v>R19,2020N1,00000000,20200430,E,TAJ,@TAJ34,</v>
      </c>
    </row>
  </sheetData>
  <sheetProtection/>
  <mergeCells count="11">
    <mergeCell ref="G7:G8"/>
    <mergeCell ref="H7:H8"/>
    <mergeCell ref="I7:I8"/>
    <mergeCell ref="J7:J8"/>
    <mergeCell ref="K7:K8"/>
    <mergeCell ref="A2:B2"/>
    <mergeCell ref="A7:A8"/>
    <mergeCell ref="B7:B8"/>
    <mergeCell ref="A5:B5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10.00390625" style="62" customWidth="1"/>
    <col min="2" max="3" width="24.28125" style="63" customWidth="1"/>
    <col min="4" max="4" width="24.28125" style="62" customWidth="1"/>
    <col min="5" max="5" width="12.140625" style="62" customWidth="1"/>
    <col min="6" max="6" width="21.421875" style="62" customWidth="1"/>
    <col min="7" max="7" width="20.00390625" style="62" customWidth="1"/>
    <col min="8" max="8" width="9.140625" style="62" customWidth="1"/>
    <col min="9" max="9" width="7.140625" style="61" customWidth="1"/>
    <col min="10" max="10" width="11.421875" style="61" customWidth="1"/>
    <col min="11" max="11" width="14.28125" style="61" customWidth="1"/>
    <col min="12" max="12" width="10.00390625" style="61" customWidth="1"/>
    <col min="13" max="13" width="8.57421875" style="61" customWidth="1"/>
    <col min="14" max="14" width="10.00390625" style="61" customWidth="1"/>
    <col min="15" max="15" width="35.7109375" style="61" customWidth="1"/>
    <col min="16" max="16384" width="9.140625" style="62" customWidth="1"/>
  </cols>
  <sheetData>
    <row r="1" ht="7.5" customHeight="1"/>
    <row r="2" spans="1:256" ht="22.5" customHeight="1">
      <c r="A2" s="118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ht="18.75" customHeight="1">
      <c r="A3" s="119" t="s">
        <v>20</v>
      </c>
      <c r="B3" s="119"/>
      <c r="C3" s="119"/>
      <c r="D3" s="119"/>
      <c r="E3" s="119"/>
      <c r="F3" s="119"/>
      <c r="G3" s="119"/>
      <c r="H3" s="120"/>
      <c r="I3" s="121"/>
      <c r="J3" s="120"/>
      <c r="K3" s="121"/>
      <c r="L3" s="120"/>
      <c r="M3" s="121"/>
      <c r="N3" s="120"/>
      <c r="O3" s="121"/>
      <c r="P3" s="120"/>
      <c r="Q3" s="121"/>
      <c r="R3" s="120"/>
      <c r="S3" s="121"/>
      <c r="T3" s="120"/>
      <c r="U3" s="121"/>
      <c r="V3" s="120"/>
      <c r="W3" s="121"/>
      <c r="X3" s="120"/>
      <c r="Y3" s="121"/>
      <c r="Z3" s="120"/>
      <c r="AA3" s="121"/>
      <c r="AB3" s="120"/>
      <c r="AC3" s="121"/>
      <c r="AD3" s="120"/>
      <c r="AE3" s="121"/>
      <c r="AF3" s="120"/>
      <c r="AG3" s="121"/>
      <c r="AH3" s="120"/>
      <c r="AI3" s="121"/>
      <c r="AJ3" s="120"/>
      <c r="AK3" s="121"/>
      <c r="AL3" s="120"/>
      <c r="AM3" s="121"/>
      <c r="AN3" s="120"/>
      <c r="AO3" s="121"/>
      <c r="AP3" s="120"/>
      <c r="AQ3" s="121"/>
      <c r="AR3" s="120"/>
      <c r="AS3" s="121"/>
      <c r="AT3" s="120"/>
      <c r="AU3" s="121"/>
      <c r="AV3" s="120"/>
      <c r="AW3" s="121"/>
      <c r="AX3" s="120"/>
      <c r="AY3" s="121"/>
      <c r="AZ3" s="120"/>
      <c r="BA3" s="121"/>
      <c r="BB3" s="120"/>
      <c r="BC3" s="121"/>
      <c r="BD3" s="120"/>
      <c r="BE3" s="121"/>
      <c r="BF3" s="120"/>
      <c r="BG3" s="121"/>
      <c r="BH3" s="120"/>
      <c r="BI3" s="121"/>
      <c r="BJ3" s="120"/>
      <c r="BK3" s="121"/>
      <c r="BL3" s="120"/>
      <c r="BM3" s="121"/>
      <c r="BN3" s="120"/>
      <c r="BO3" s="121"/>
      <c r="BP3" s="120"/>
      <c r="BQ3" s="121"/>
      <c r="BR3" s="120"/>
      <c r="BS3" s="121"/>
      <c r="BT3" s="120"/>
      <c r="BU3" s="121"/>
      <c r="BV3" s="120"/>
      <c r="BW3" s="121"/>
      <c r="BX3" s="120"/>
      <c r="BY3" s="121"/>
      <c r="BZ3" s="120"/>
      <c r="CA3" s="121"/>
      <c r="CB3" s="120"/>
      <c r="CC3" s="121"/>
      <c r="CD3" s="120"/>
      <c r="CE3" s="121"/>
      <c r="CF3" s="120"/>
      <c r="CG3" s="121"/>
      <c r="CH3" s="120"/>
      <c r="CI3" s="121"/>
      <c r="CJ3" s="120"/>
      <c r="CK3" s="121"/>
      <c r="CL3" s="120"/>
      <c r="CM3" s="121"/>
      <c r="CN3" s="120"/>
      <c r="CO3" s="121"/>
      <c r="CP3" s="120"/>
      <c r="CQ3" s="121"/>
      <c r="CR3" s="120"/>
      <c r="CS3" s="121"/>
      <c r="CT3" s="120"/>
      <c r="CU3" s="121"/>
      <c r="CV3" s="120"/>
      <c r="CW3" s="121"/>
      <c r="CX3" s="120"/>
      <c r="CY3" s="121"/>
      <c r="CZ3" s="120"/>
      <c r="DA3" s="121"/>
      <c r="DB3" s="120"/>
      <c r="DC3" s="121"/>
      <c r="DD3" s="120"/>
      <c r="DE3" s="121"/>
      <c r="DF3" s="120"/>
      <c r="DG3" s="121"/>
      <c r="DH3" s="120"/>
      <c r="DI3" s="121"/>
      <c r="DJ3" s="120"/>
      <c r="DK3" s="121"/>
      <c r="DL3" s="120"/>
      <c r="DM3" s="121"/>
      <c r="DN3" s="120"/>
      <c r="DO3" s="121"/>
      <c r="DP3" s="120"/>
      <c r="DQ3" s="121"/>
      <c r="DR3" s="120"/>
      <c r="DS3" s="121"/>
      <c r="DT3" s="120"/>
      <c r="DU3" s="121"/>
      <c r="DV3" s="120"/>
      <c r="DW3" s="121"/>
      <c r="DX3" s="120"/>
      <c r="DY3" s="121"/>
      <c r="DZ3" s="120"/>
      <c r="EA3" s="121"/>
      <c r="EB3" s="120"/>
      <c r="EC3" s="121"/>
      <c r="ED3" s="120"/>
      <c r="EE3" s="121"/>
      <c r="EF3" s="120"/>
      <c r="EG3" s="121"/>
      <c r="EH3" s="120"/>
      <c r="EI3" s="121"/>
      <c r="EJ3" s="120"/>
      <c r="EK3" s="121"/>
      <c r="EL3" s="120"/>
      <c r="EM3" s="121"/>
      <c r="EN3" s="120"/>
      <c r="EO3" s="121"/>
      <c r="EP3" s="120"/>
      <c r="EQ3" s="121"/>
      <c r="ER3" s="120"/>
      <c r="ES3" s="121"/>
      <c r="ET3" s="120"/>
      <c r="EU3" s="121"/>
      <c r="EV3" s="120"/>
      <c r="EW3" s="121"/>
      <c r="EX3" s="120"/>
      <c r="EY3" s="121"/>
      <c r="EZ3" s="120"/>
      <c r="FA3" s="121"/>
      <c r="FB3" s="120"/>
      <c r="FC3" s="121"/>
      <c r="FD3" s="120"/>
      <c r="FE3" s="121"/>
      <c r="FF3" s="120"/>
      <c r="FG3" s="121"/>
      <c r="FH3" s="120"/>
      <c r="FI3" s="121"/>
      <c r="FJ3" s="120"/>
      <c r="FK3" s="121"/>
      <c r="FL3" s="120"/>
      <c r="FM3" s="121"/>
      <c r="FN3" s="120"/>
      <c r="FO3" s="121"/>
      <c r="FP3" s="120"/>
      <c r="FQ3" s="121"/>
      <c r="FR3" s="120"/>
      <c r="FS3" s="121"/>
      <c r="FT3" s="120"/>
      <c r="FU3" s="121"/>
      <c r="FV3" s="120"/>
      <c r="FW3" s="121"/>
      <c r="FX3" s="120"/>
      <c r="FY3" s="121"/>
      <c r="FZ3" s="120"/>
      <c r="GA3" s="121"/>
      <c r="GB3" s="120"/>
      <c r="GC3" s="121"/>
      <c r="GD3" s="120"/>
      <c r="GE3" s="121"/>
      <c r="GF3" s="120"/>
      <c r="GG3" s="121"/>
      <c r="GH3" s="120"/>
      <c r="GI3" s="121"/>
      <c r="GJ3" s="120"/>
      <c r="GK3" s="121"/>
      <c r="GL3" s="120"/>
      <c r="GM3" s="121"/>
      <c r="GN3" s="120"/>
      <c r="GO3" s="121"/>
      <c r="GP3" s="120"/>
      <c r="GQ3" s="121"/>
      <c r="GR3" s="120"/>
      <c r="GS3" s="121"/>
      <c r="GT3" s="120"/>
      <c r="GU3" s="121"/>
      <c r="GV3" s="120"/>
      <c r="GW3" s="121"/>
      <c r="GX3" s="120"/>
      <c r="GY3" s="121"/>
      <c r="GZ3" s="120"/>
      <c r="HA3" s="121"/>
      <c r="HB3" s="120"/>
      <c r="HC3" s="121"/>
      <c r="HD3" s="120"/>
      <c r="HE3" s="121"/>
      <c r="HF3" s="120"/>
      <c r="HG3" s="121"/>
      <c r="HH3" s="120"/>
      <c r="HI3" s="121"/>
      <c r="HJ3" s="120"/>
      <c r="HK3" s="121"/>
      <c r="HL3" s="120"/>
      <c r="HM3" s="121"/>
      <c r="HN3" s="120"/>
      <c r="HO3" s="121"/>
      <c r="HP3" s="120"/>
      <c r="HQ3" s="121"/>
      <c r="HR3" s="120"/>
      <c r="HS3" s="121"/>
      <c r="HT3" s="120"/>
      <c r="HU3" s="121"/>
      <c r="HV3" s="120"/>
      <c r="HW3" s="121"/>
      <c r="HX3" s="120"/>
      <c r="HY3" s="121"/>
      <c r="HZ3" s="120"/>
      <c r="IA3" s="121"/>
      <c r="IB3" s="120"/>
      <c r="IC3" s="121"/>
      <c r="ID3" s="120"/>
      <c r="IE3" s="121"/>
      <c r="IF3" s="120"/>
      <c r="IG3" s="121"/>
      <c r="IH3" s="120"/>
      <c r="II3" s="121"/>
      <c r="IJ3" s="120"/>
      <c r="IK3" s="121"/>
      <c r="IL3" s="120"/>
      <c r="IM3" s="121"/>
      <c r="IN3" s="120"/>
      <c r="IO3" s="121"/>
      <c r="IP3" s="120"/>
      <c r="IQ3" s="121"/>
      <c r="IR3" s="120"/>
      <c r="IS3" s="121"/>
      <c r="IT3" s="120"/>
      <c r="IU3" s="121"/>
      <c r="IV3" s="120"/>
    </row>
    <row r="4" spans="1:256" ht="15" customHeight="1">
      <c r="A4" s="121"/>
      <c r="B4" s="46"/>
      <c r="C4" s="121"/>
      <c r="D4" s="46"/>
      <c r="E4" s="121"/>
      <c r="F4" s="46"/>
      <c r="G4" s="121"/>
      <c r="H4" s="46"/>
      <c r="I4" s="121"/>
      <c r="J4" s="46"/>
      <c r="K4" s="121"/>
      <c r="L4" s="46"/>
      <c r="M4" s="121"/>
      <c r="N4" s="46"/>
      <c r="O4" s="121"/>
      <c r="P4" s="46"/>
      <c r="Q4" s="121"/>
      <c r="R4" s="46"/>
      <c r="S4" s="121"/>
      <c r="T4" s="46"/>
      <c r="U4" s="121"/>
      <c r="V4" s="46"/>
      <c r="W4" s="121"/>
      <c r="X4" s="46"/>
      <c r="Y4" s="121"/>
      <c r="Z4" s="46"/>
      <c r="AA4" s="121"/>
      <c r="AB4" s="46"/>
      <c r="AC4" s="121"/>
      <c r="AD4" s="46"/>
      <c r="AE4" s="121"/>
      <c r="AF4" s="46"/>
      <c r="AG4" s="121"/>
      <c r="AH4" s="46"/>
      <c r="AI4" s="121"/>
      <c r="AJ4" s="46"/>
      <c r="AK4" s="121"/>
      <c r="AL4" s="46"/>
      <c r="AM4" s="121"/>
      <c r="AN4" s="46"/>
      <c r="AO4" s="121"/>
      <c r="AP4" s="46"/>
      <c r="AQ4" s="121"/>
      <c r="AR4" s="46"/>
      <c r="AS4" s="121"/>
      <c r="AT4" s="46"/>
      <c r="AU4" s="121"/>
      <c r="AV4" s="46"/>
      <c r="AW4" s="121"/>
      <c r="AX4" s="46"/>
      <c r="AY4" s="121"/>
      <c r="AZ4" s="46"/>
      <c r="BA4" s="121"/>
      <c r="BB4" s="46"/>
      <c r="BC4" s="121"/>
      <c r="BD4" s="46"/>
      <c r="BE4" s="121"/>
      <c r="BF4" s="46"/>
      <c r="BG4" s="121"/>
      <c r="BH4" s="46"/>
      <c r="BI4" s="121"/>
      <c r="BJ4" s="46"/>
      <c r="BK4" s="121"/>
      <c r="BL4" s="46"/>
      <c r="BM4" s="121"/>
      <c r="BN4" s="46"/>
      <c r="BO4" s="121"/>
      <c r="BP4" s="46"/>
      <c r="BQ4" s="121"/>
      <c r="BR4" s="46"/>
      <c r="BS4" s="121"/>
      <c r="BT4" s="46"/>
      <c r="BU4" s="121"/>
      <c r="BV4" s="46"/>
      <c r="BW4" s="121"/>
      <c r="BX4" s="46"/>
      <c r="BY4" s="121"/>
      <c r="BZ4" s="46"/>
      <c r="CA4" s="121"/>
      <c r="CB4" s="46"/>
      <c r="CC4" s="121"/>
      <c r="CD4" s="46"/>
      <c r="CE4" s="121"/>
      <c r="CF4" s="46"/>
      <c r="CG4" s="121"/>
      <c r="CH4" s="46"/>
      <c r="CI4" s="121"/>
      <c r="CJ4" s="46"/>
      <c r="CK4" s="121"/>
      <c r="CL4" s="46"/>
      <c r="CM4" s="121"/>
      <c r="CN4" s="46"/>
      <c r="CO4" s="121"/>
      <c r="CP4" s="46"/>
      <c r="CQ4" s="121"/>
      <c r="CR4" s="46"/>
      <c r="CS4" s="121"/>
      <c r="CT4" s="46"/>
      <c r="CU4" s="121"/>
      <c r="CV4" s="46"/>
      <c r="CW4" s="121"/>
      <c r="CX4" s="46"/>
      <c r="CY4" s="121"/>
      <c r="CZ4" s="46"/>
      <c r="DA4" s="121"/>
      <c r="DB4" s="46"/>
      <c r="DC4" s="121"/>
      <c r="DD4" s="46"/>
      <c r="DE4" s="121"/>
      <c r="DF4" s="46"/>
      <c r="DG4" s="121"/>
      <c r="DH4" s="46"/>
      <c r="DI4" s="121"/>
      <c r="DJ4" s="46"/>
      <c r="DK4" s="121"/>
      <c r="DL4" s="46"/>
      <c r="DM4" s="121"/>
      <c r="DN4" s="46"/>
      <c r="DO4" s="121"/>
      <c r="DP4" s="46"/>
      <c r="DQ4" s="121"/>
      <c r="DR4" s="46"/>
      <c r="DS4" s="121"/>
      <c r="DT4" s="46"/>
      <c r="DU4" s="121"/>
      <c r="DV4" s="46"/>
      <c r="DW4" s="121"/>
      <c r="DX4" s="46"/>
      <c r="DY4" s="121"/>
      <c r="DZ4" s="46"/>
      <c r="EA4" s="121"/>
      <c r="EB4" s="46"/>
      <c r="EC4" s="121"/>
      <c r="ED4" s="46"/>
      <c r="EE4" s="121"/>
      <c r="EF4" s="46"/>
      <c r="EG4" s="121"/>
      <c r="EH4" s="46"/>
      <c r="EI4" s="121"/>
      <c r="EJ4" s="46"/>
      <c r="EK4" s="121"/>
      <c r="EL4" s="46"/>
      <c r="EM4" s="121"/>
      <c r="EN4" s="46"/>
      <c r="EO4" s="121"/>
      <c r="EP4" s="46"/>
      <c r="EQ4" s="121"/>
      <c r="ER4" s="46"/>
      <c r="ES4" s="121"/>
      <c r="ET4" s="46"/>
      <c r="EU4" s="121"/>
      <c r="EV4" s="46"/>
      <c r="EW4" s="121"/>
      <c r="EX4" s="46"/>
      <c r="EY4" s="121"/>
      <c r="EZ4" s="46"/>
      <c r="FA4" s="121"/>
      <c r="FB4" s="46"/>
      <c r="FC4" s="121"/>
      <c r="FD4" s="46"/>
      <c r="FE4" s="121"/>
      <c r="FF4" s="46"/>
      <c r="FG4" s="121"/>
      <c r="FH4" s="46"/>
      <c r="FI4" s="121"/>
      <c r="FJ4" s="46"/>
      <c r="FK4" s="121"/>
      <c r="FL4" s="46"/>
      <c r="FM4" s="121"/>
      <c r="FN4" s="46"/>
      <c r="FO4" s="121"/>
      <c r="FP4" s="46"/>
      <c r="FQ4" s="121"/>
      <c r="FR4" s="46"/>
      <c r="FS4" s="121"/>
      <c r="FT4" s="46"/>
      <c r="FU4" s="121"/>
      <c r="FV4" s="46"/>
      <c r="FW4" s="121"/>
      <c r="FX4" s="46"/>
      <c r="FY4" s="121"/>
      <c r="FZ4" s="46"/>
      <c r="GA4" s="121"/>
      <c r="GB4" s="46"/>
      <c r="GC4" s="121"/>
      <c r="GD4" s="46"/>
      <c r="GE4" s="121"/>
      <c r="GF4" s="46"/>
      <c r="GG4" s="121"/>
      <c r="GH4" s="46"/>
      <c r="GI4" s="121"/>
      <c r="GJ4" s="46"/>
      <c r="GK4" s="121"/>
      <c r="GL4" s="46"/>
      <c r="GM4" s="121"/>
      <c r="GN4" s="46"/>
      <c r="GO4" s="121"/>
      <c r="GP4" s="46"/>
      <c r="GQ4" s="121"/>
      <c r="GR4" s="46"/>
      <c r="GS4" s="121"/>
      <c r="GT4" s="46"/>
      <c r="GU4" s="121"/>
      <c r="GV4" s="46"/>
      <c r="GW4" s="121"/>
      <c r="GX4" s="46"/>
      <c r="GY4" s="121"/>
      <c r="GZ4" s="46"/>
      <c r="HA4" s="121"/>
      <c r="HB4" s="46"/>
      <c r="HC4" s="121"/>
      <c r="HD4" s="46"/>
      <c r="HE4" s="121"/>
      <c r="HF4" s="46"/>
      <c r="HG4" s="121"/>
      <c r="HH4" s="46"/>
      <c r="HI4" s="121"/>
      <c r="HJ4" s="46"/>
      <c r="HK4" s="121"/>
      <c r="HL4" s="46"/>
      <c r="HM4" s="121"/>
      <c r="HN4" s="46"/>
      <c r="HO4" s="121"/>
      <c r="HP4" s="46"/>
      <c r="HQ4" s="121"/>
      <c r="HR4" s="46"/>
      <c r="HS4" s="121"/>
      <c r="HT4" s="46"/>
      <c r="HU4" s="121"/>
      <c r="HV4" s="46"/>
      <c r="HW4" s="121"/>
      <c r="HX4" s="46"/>
      <c r="HY4" s="121"/>
      <c r="HZ4" s="46"/>
      <c r="IA4" s="121"/>
      <c r="IB4" s="46"/>
      <c r="IC4" s="121"/>
      <c r="ID4" s="46"/>
      <c r="IE4" s="121"/>
      <c r="IF4" s="46"/>
      <c r="IG4" s="121"/>
      <c r="IH4" s="46"/>
      <c r="II4" s="121"/>
      <c r="IJ4" s="46"/>
      <c r="IK4" s="121"/>
      <c r="IL4" s="46"/>
      <c r="IM4" s="121"/>
      <c r="IN4" s="46"/>
      <c r="IO4" s="121"/>
      <c r="IP4" s="46"/>
      <c r="IQ4" s="121"/>
      <c r="IR4" s="46"/>
      <c r="IS4" s="121"/>
      <c r="IT4" s="46"/>
      <c r="IU4" s="121"/>
      <c r="IV4" s="46"/>
    </row>
    <row r="5" spans="1:256" ht="18.75" customHeight="1">
      <c r="A5" s="118" t="s">
        <v>120</v>
      </c>
      <c r="B5" s="118"/>
      <c r="C5" s="118"/>
      <c r="D5" s="118"/>
      <c r="E5" s="118"/>
      <c r="F5" s="118"/>
      <c r="G5" s="118"/>
      <c r="H5" s="122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2:7" ht="18.75" customHeight="1" thickBot="1">
      <c r="B6" s="65"/>
      <c r="G6" s="71" t="s">
        <v>71</v>
      </c>
    </row>
    <row r="7" spans="1:15" ht="45" customHeight="1" thickBot="1">
      <c r="A7" s="123" t="s">
        <v>23</v>
      </c>
      <c r="B7" s="123" t="s">
        <v>59</v>
      </c>
      <c r="C7" s="123" t="s">
        <v>58</v>
      </c>
      <c r="D7" s="123" t="s">
        <v>57</v>
      </c>
      <c r="E7" s="124" t="s">
        <v>56</v>
      </c>
      <c r="F7" s="125"/>
      <c r="G7" s="126" t="s">
        <v>55</v>
      </c>
      <c r="I7" s="98" t="s">
        <v>26</v>
      </c>
      <c r="J7" s="98" t="s">
        <v>27</v>
      </c>
      <c r="K7" s="98" t="s">
        <v>28</v>
      </c>
      <c r="L7" s="98" t="s">
        <v>29</v>
      </c>
      <c r="M7" s="98" t="s">
        <v>30</v>
      </c>
      <c r="N7" s="99" t="s">
        <v>31</v>
      </c>
      <c r="O7" s="99" t="s">
        <v>32</v>
      </c>
    </row>
    <row r="8" spans="1:15" ht="37.5" customHeight="1" thickBot="1">
      <c r="A8" s="127"/>
      <c r="B8" s="128"/>
      <c r="C8" s="128"/>
      <c r="D8" s="128"/>
      <c r="E8" s="129" t="s">
        <v>53</v>
      </c>
      <c r="F8" s="129" t="s">
        <v>54</v>
      </c>
      <c r="G8" s="130" t="s">
        <v>53</v>
      </c>
      <c r="I8" s="98"/>
      <c r="J8" s="98"/>
      <c r="K8" s="98"/>
      <c r="L8" s="98"/>
      <c r="M8" s="98"/>
      <c r="N8" s="99"/>
      <c r="O8" s="99"/>
    </row>
    <row r="9" spans="1:15" ht="15.75" customHeight="1" thickBot="1">
      <c r="A9" s="128"/>
      <c r="B9" s="131" t="s">
        <v>17</v>
      </c>
      <c r="C9" s="131" t="s">
        <v>52</v>
      </c>
      <c r="D9" s="131" t="s">
        <v>51</v>
      </c>
      <c r="E9" s="131" t="s">
        <v>50</v>
      </c>
      <c r="F9" s="131" t="s">
        <v>49</v>
      </c>
      <c r="G9" s="132" t="s">
        <v>48</v>
      </c>
      <c r="I9" s="98"/>
      <c r="J9" s="98"/>
      <c r="K9" s="98"/>
      <c r="L9" s="98"/>
      <c r="M9" s="98"/>
      <c r="N9" s="99"/>
      <c r="O9" s="99"/>
    </row>
    <row r="10" spans="1:15" ht="15.75" customHeight="1">
      <c r="A10" s="4" t="s">
        <v>0</v>
      </c>
      <c r="B10" s="4"/>
      <c r="C10" s="5"/>
      <c r="D10" s="6"/>
      <c r="E10" s="66"/>
      <c r="F10" s="66"/>
      <c r="G10" s="66"/>
      <c r="I10" s="61" t="str">
        <f>ELOLAP!F7</f>
        <v>R19</v>
      </c>
      <c r="J10" s="61" t="str">
        <f>ELOLAP!G7</f>
        <v>2020N1</v>
      </c>
      <c r="K10" s="64" t="str">
        <f>ELOLAP!H7</f>
        <v>00000000</v>
      </c>
      <c r="L10" s="64" t="str">
        <f>ELOLAP!I7</f>
        <v>20200430</v>
      </c>
      <c r="M10" s="61" t="s">
        <v>77</v>
      </c>
      <c r="N10" s="61" t="s">
        <v>66</v>
      </c>
      <c r="O10" s="51" t="str">
        <f>I10&amp;","&amp;J10&amp;","&amp;K10&amp;","&amp;L10&amp;","&amp;M10&amp;","&amp;N10&amp;""</f>
        <v>R19,2020N1,00000000,20200430,N,MAFA</v>
      </c>
    </row>
    <row r="11" spans="1:15" ht="15.75" customHeight="1">
      <c r="A11" s="1" t="s">
        <v>1</v>
      </c>
      <c r="B11" s="1"/>
      <c r="C11" s="2"/>
      <c r="D11" s="3"/>
      <c r="E11" s="67"/>
      <c r="F11" s="67"/>
      <c r="G11" s="67"/>
      <c r="K11" s="64"/>
      <c r="L11" s="64"/>
      <c r="O11" s="51"/>
    </row>
    <row r="12" spans="1:7" ht="15.75" customHeight="1">
      <c r="A12" s="1" t="s">
        <v>47</v>
      </c>
      <c r="B12" s="1"/>
      <c r="C12" s="2"/>
      <c r="D12" s="3"/>
      <c r="E12" s="67"/>
      <c r="F12" s="67"/>
      <c r="G12" s="67"/>
    </row>
    <row r="13" spans="1:7" ht="15.75" customHeight="1">
      <c r="A13" s="1" t="s">
        <v>47</v>
      </c>
      <c r="B13" s="1"/>
      <c r="C13" s="2"/>
      <c r="D13" s="3"/>
      <c r="E13" s="67"/>
      <c r="F13" s="67"/>
      <c r="G13" s="67"/>
    </row>
    <row r="14" spans="1:7" ht="15.75" customHeight="1" thickBot="1">
      <c r="A14" s="7" t="s">
        <v>46</v>
      </c>
      <c r="B14" s="7"/>
      <c r="C14" s="8"/>
      <c r="D14" s="9"/>
      <c r="E14" s="68"/>
      <c r="F14" s="68"/>
      <c r="G14" s="68"/>
    </row>
    <row r="15" ht="15.75" customHeight="1"/>
    <row r="16" spans="1:5" ht="15.75" customHeight="1">
      <c r="A16" s="69" t="s">
        <v>45</v>
      </c>
      <c r="B16" s="70"/>
      <c r="C16" s="69"/>
      <c r="D16" s="70"/>
      <c r="E16" s="70"/>
    </row>
    <row r="17" spans="1:5" ht="15.75" customHeight="1">
      <c r="A17" s="69" t="s">
        <v>121</v>
      </c>
      <c r="B17" s="70"/>
      <c r="C17" s="69"/>
      <c r="D17" s="70"/>
      <c r="E17" s="70"/>
    </row>
  </sheetData>
  <sheetProtection/>
  <mergeCells count="266">
    <mergeCell ref="E7:F7"/>
    <mergeCell ref="B7:B8"/>
    <mergeCell ref="C7:C8"/>
    <mergeCell ref="D7:D8"/>
    <mergeCell ref="A3:G3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IM2:IN2"/>
    <mergeCell ref="IO2:IP2"/>
    <mergeCell ref="HS2:HT2"/>
    <mergeCell ref="HU2:HV2"/>
    <mergeCell ref="HW2:HX2"/>
    <mergeCell ref="HY2:HZ2"/>
    <mergeCell ref="IA2:IB2"/>
    <mergeCell ref="IC2:ID2"/>
    <mergeCell ref="IQ2:IR2"/>
    <mergeCell ref="IS2:IT2"/>
    <mergeCell ref="IU2:IV2"/>
    <mergeCell ref="I5:J5"/>
    <mergeCell ref="K5:L5"/>
    <mergeCell ref="M5:N5"/>
    <mergeCell ref="IE2:IF2"/>
    <mergeCell ref="IG2:IH2"/>
    <mergeCell ref="II2:IJ2"/>
    <mergeCell ref="IK2:IL2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HI5:HJ5"/>
    <mergeCell ref="HK5:HL5"/>
    <mergeCell ref="HM5:HN5"/>
    <mergeCell ref="HO5:HP5"/>
    <mergeCell ref="HQ5:HR5"/>
    <mergeCell ref="HS5:HT5"/>
    <mergeCell ref="HU5:HV5"/>
    <mergeCell ref="HW5:HX5"/>
    <mergeCell ref="HY5:HZ5"/>
    <mergeCell ref="IA5:IB5"/>
    <mergeCell ref="IC5:ID5"/>
    <mergeCell ref="IE5:IF5"/>
    <mergeCell ref="IG5:IH5"/>
    <mergeCell ref="II5:IJ5"/>
    <mergeCell ref="IK5:IL5"/>
    <mergeCell ref="IM5:IN5"/>
    <mergeCell ref="IO5:IP5"/>
    <mergeCell ref="IQ5:IR5"/>
    <mergeCell ref="IS5:IT5"/>
    <mergeCell ref="IU5:IV5"/>
    <mergeCell ref="A5:G5"/>
    <mergeCell ref="I7:I9"/>
    <mergeCell ref="J7:J9"/>
    <mergeCell ref="K7:K9"/>
    <mergeCell ref="L7:L9"/>
    <mergeCell ref="M7:M9"/>
    <mergeCell ref="N7:N9"/>
    <mergeCell ref="O7:O9"/>
    <mergeCell ref="A7:A9"/>
  </mergeCells>
  <printOptions/>
  <pageMargins left="0.34" right="0.3" top="0.7480314960629921" bottom="0.7480314960629921" header="0.31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00390625" style="62" customWidth="1"/>
    <col min="2" max="5" width="24.28125" style="62" customWidth="1"/>
    <col min="6" max="6" width="12.140625" style="62" customWidth="1"/>
    <col min="7" max="7" width="20.00390625" style="62" customWidth="1"/>
    <col min="8" max="8" width="9.140625" style="62" customWidth="1"/>
    <col min="9" max="9" width="7.140625" style="61" customWidth="1"/>
    <col min="10" max="10" width="11.421875" style="61" customWidth="1"/>
    <col min="11" max="11" width="14.28125" style="61" customWidth="1"/>
    <col min="12" max="14" width="10.00390625" style="61" customWidth="1"/>
    <col min="15" max="15" width="35.7109375" style="61" customWidth="1"/>
    <col min="16" max="16384" width="9.140625" style="62" customWidth="1"/>
  </cols>
  <sheetData>
    <row r="1" spans="2:3" ht="7.5" customHeight="1">
      <c r="B1" s="63"/>
      <c r="C1" s="63"/>
    </row>
    <row r="2" spans="1:256" ht="22.5" customHeight="1">
      <c r="A2" s="93" t="s">
        <v>68</v>
      </c>
      <c r="B2" s="93"/>
      <c r="C2" s="93"/>
      <c r="D2" s="93"/>
      <c r="E2" s="93"/>
      <c r="F2" s="93"/>
      <c r="G2" s="93"/>
      <c r="H2" s="93"/>
      <c r="I2" s="106"/>
      <c r="J2" s="106"/>
      <c r="K2" s="106"/>
      <c r="L2" s="106"/>
      <c r="M2" s="106"/>
      <c r="N2" s="106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ht="18.75" customHeight="1">
      <c r="A3" s="103" t="s">
        <v>20</v>
      </c>
      <c r="B3" s="103"/>
      <c r="C3" s="103"/>
      <c r="D3" s="103"/>
      <c r="E3" s="103"/>
      <c r="F3" s="103"/>
      <c r="G3" s="103"/>
      <c r="H3" s="39"/>
      <c r="I3" s="19"/>
      <c r="J3" s="39"/>
      <c r="K3" s="19"/>
      <c r="L3" s="39"/>
      <c r="M3" s="19"/>
      <c r="N3" s="39"/>
      <c r="O3" s="19"/>
      <c r="P3" s="39"/>
      <c r="Q3" s="26"/>
      <c r="R3" s="39"/>
      <c r="S3" s="26"/>
      <c r="T3" s="39"/>
      <c r="U3" s="26"/>
      <c r="V3" s="39"/>
      <c r="W3" s="26"/>
      <c r="X3" s="39"/>
      <c r="Y3" s="26"/>
      <c r="Z3" s="39"/>
      <c r="AA3" s="26"/>
      <c r="AB3" s="39"/>
      <c r="AC3" s="26"/>
      <c r="AD3" s="39"/>
      <c r="AE3" s="26"/>
      <c r="AF3" s="39"/>
      <c r="AG3" s="26"/>
      <c r="AH3" s="39"/>
      <c r="AI3" s="26"/>
      <c r="AJ3" s="39"/>
      <c r="AK3" s="26"/>
      <c r="AL3" s="39"/>
      <c r="AM3" s="26"/>
      <c r="AN3" s="39"/>
      <c r="AO3" s="26"/>
      <c r="AP3" s="39"/>
      <c r="AQ3" s="26"/>
      <c r="AR3" s="39"/>
      <c r="AS3" s="26"/>
      <c r="AT3" s="39"/>
      <c r="AU3" s="26"/>
      <c r="AV3" s="39"/>
      <c r="AW3" s="26"/>
      <c r="AX3" s="39"/>
      <c r="AY3" s="26"/>
      <c r="AZ3" s="39"/>
      <c r="BA3" s="26"/>
      <c r="BB3" s="39"/>
      <c r="BC3" s="26"/>
      <c r="BD3" s="39"/>
      <c r="BE3" s="26"/>
      <c r="BF3" s="39"/>
      <c r="BG3" s="26"/>
      <c r="BH3" s="39"/>
      <c r="BI3" s="26"/>
      <c r="BJ3" s="39"/>
      <c r="BK3" s="26"/>
      <c r="BL3" s="39"/>
      <c r="BM3" s="26"/>
      <c r="BN3" s="39"/>
      <c r="BO3" s="26"/>
      <c r="BP3" s="39"/>
      <c r="BQ3" s="26"/>
      <c r="BR3" s="39"/>
      <c r="BS3" s="26"/>
      <c r="BT3" s="39"/>
      <c r="BU3" s="26"/>
      <c r="BV3" s="39"/>
      <c r="BW3" s="26"/>
      <c r="BX3" s="39"/>
      <c r="BY3" s="26"/>
      <c r="BZ3" s="39"/>
      <c r="CA3" s="26"/>
      <c r="CB3" s="39"/>
      <c r="CC3" s="26"/>
      <c r="CD3" s="39"/>
      <c r="CE3" s="26"/>
      <c r="CF3" s="39"/>
      <c r="CG3" s="26"/>
      <c r="CH3" s="39"/>
      <c r="CI3" s="26"/>
      <c r="CJ3" s="39"/>
      <c r="CK3" s="26"/>
      <c r="CL3" s="39"/>
      <c r="CM3" s="26"/>
      <c r="CN3" s="39"/>
      <c r="CO3" s="26"/>
      <c r="CP3" s="39"/>
      <c r="CQ3" s="26"/>
      <c r="CR3" s="39"/>
      <c r="CS3" s="26"/>
      <c r="CT3" s="39"/>
      <c r="CU3" s="26"/>
      <c r="CV3" s="39"/>
      <c r="CW3" s="26"/>
      <c r="CX3" s="39"/>
      <c r="CY3" s="26"/>
      <c r="CZ3" s="39"/>
      <c r="DA3" s="26"/>
      <c r="DB3" s="39"/>
      <c r="DC3" s="26"/>
      <c r="DD3" s="39"/>
      <c r="DE3" s="26"/>
      <c r="DF3" s="39"/>
      <c r="DG3" s="26"/>
      <c r="DH3" s="39"/>
      <c r="DI3" s="26"/>
      <c r="DJ3" s="39"/>
      <c r="DK3" s="26"/>
      <c r="DL3" s="39"/>
      <c r="DM3" s="26"/>
      <c r="DN3" s="39"/>
      <c r="DO3" s="26"/>
      <c r="DP3" s="39"/>
      <c r="DQ3" s="26"/>
      <c r="DR3" s="39"/>
      <c r="DS3" s="26"/>
      <c r="DT3" s="39"/>
      <c r="DU3" s="26"/>
      <c r="DV3" s="39"/>
      <c r="DW3" s="26"/>
      <c r="DX3" s="39"/>
      <c r="DY3" s="26"/>
      <c r="DZ3" s="39"/>
      <c r="EA3" s="26"/>
      <c r="EB3" s="39"/>
      <c r="EC3" s="26"/>
      <c r="ED3" s="39"/>
      <c r="EE3" s="26"/>
      <c r="EF3" s="39"/>
      <c r="EG3" s="26"/>
      <c r="EH3" s="39"/>
      <c r="EI3" s="26"/>
      <c r="EJ3" s="39"/>
      <c r="EK3" s="26"/>
      <c r="EL3" s="39"/>
      <c r="EM3" s="26"/>
      <c r="EN3" s="39"/>
      <c r="EO3" s="26"/>
      <c r="EP3" s="39"/>
      <c r="EQ3" s="26"/>
      <c r="ER3" s="39"/>
      <c r="ES3" s="26"/>
      <c r="ET3" s="39"/>
      <c r="EU3" s="26"/>
      <c r="EV3" s="39"/>
      <c r="EW3" s="26"/>
      <c r="EX3" s="39"/>
      <c r="EY3" s="26"/>
      <c r="EZ3" s="39"/>
      <c r="FA3" s="26"/>
      <c r="FB3" s="39"/>
      <c r="FC3" s="26"/>
      <c r="FD3" s="39"/>
      <c r="FE3" s="26"/>
      <c r="FF3" s="39"/>
      <c r="FG3" s="26"/>
      <c r="FH3" s="39"/>
      <c r="FI3" s="26"/>
      <c r="FJ3" s="39"/>
      <c r="FK3" s="26"/>
      <c r="FL3" s="39"/>
      <c r="FM3" s="26"/>
      <c r="FN3" s="39"/>
      <c r="FO3" s="26"/>
      <c r="FP3" s="39"/>
      <c r="FQ3" s="26"/>
      <c r="FR3" s="39"/>
      <c r="FS3" s="26"/>
      <c r="FT3" s="39"/>
      <c r="FU3" s="26"/>
      <c r="FV3" s="39"/>
      <c r="FW3" s="26"/>
      <c r="FX3" s="39"/>
      <c r="FY3" s="26"/>
      <c r="FZ3" s="39"/>
      <c r="GA3" s="26"/>
      <c r="GB3" s="39"/>
      <c r="GC3" s="26"/>
      <c r="GD3" s="39"/>
      <c r="GE3" s="26"/>
      <c r="GF3" s="39"/>
      <c r="GG3" s="26"/>
      <c r="GH3" s="39"/>
      <c r="GI3" s="26"/>
      <c r="GJ3" s="39"/>
      <c r="GK3" s="26"/>
      <c r="GL3" s="39"/>
      <c r="GM3" s="26"/>
      <c r="GN3" s="39"/>
      <c r="GO3" s="26"/>
      <c r="GP3" s="39"/>
      <c r="GQ3" s="26"/>
      <c r="GR3" s="39"/>
      <c r="GS3" s="26"/>
      <c r="GT3" s="39"/>
      <c r="GU3" s="26"/>
      <c r="GV3" s="39"/>
      <c r="GW3" s="26"/>
      <c r="GX3" s="39"/>
      <c r="GY3" s="26"/>
      <c r="GZ3" s="39"/>
      <c r="HA3" s="26"/>
      <c r="HB3" s="39"/>
      <c r="HC3" s="26"/>
      <c r="HD3" s="39"/>
      <c r="HE3" s="26"/>
      <c r="HF3" s="39"/>
      <c r="HG3" s="26"/>
      <c r="HH3" s="39"/>
      <c r="HI3" s="26"/>
      <c r="HJ3" s="39"/>
      <c r="HK3" s="26"/>
      <c r="HL3" s="39"/>
      <c r="HM3" s="26"/>
      <c r="HN3" s="39"/>
      <c r="HO3" s="26"/>
      <c r="HP3" s="39"/>
      <c r="HQ3" s="26"/>
      <c r="HR3" s="39"/>
      <c r="HS3" s="26"/>
      <c r="HT3" s="39"/>
      <c r="HU3" s="26"/>
      <c r="HV3" s="39"/>
      <c r="HW3" s="26"/>
      <c r="HX3" s="39"/>
      <c r="HY3" s="26"/>
      <c r="HZ3" s="39"/>
      <c r="IA3" s="26"/>
      <c r="IB3" s="39"/>
      <c r="IC3" s="26"/>
      <c r="ID3" s="39"/>
      <c r="IE3" s="26"/>
      <c r="IF3" s="39"/>
      <c r="IG3" s="26"/>
      <c r="IH3" s="39"/>
      <c r="II3" s="26"/>
      <c r="IJ3" s="39"/>
      <c r="IK3" s="26"/>
      <c r="IL3" s="39"/>
      <c r="IM3" s="26"/>
      <c r="IN3" s="39"/>
      <c r="IO3" s="26"/>
      <c r="IP3" s="39"/>
      <c r="IQ3" s="26"/>
      <c r="IR3" s="39"/>
      <c r="IS3" s="26"/>
      <c r="IT3" s="39"/>
      <c r="IU3" s="26"/>
      <c r="IV3" s="39"/>
    </row>
    <row r="4" spans="1:256" ht="15" customHeight="1">
      <c r="A4" s="26"/>
      <c r="B4" s="24"/>
      <c r="C4" s="26"/>
      <c r="D4" s="24"/>
      <c r="E4" s="26"/>
      <c r="F4" s="24"/>
      <c r="G4" s="26"/>
      <c r="H4" s="24"/>
      <c r="I4" s="19"/>
      <c r="J4" s="25"/>
      <c r="K4" s="19"/>
      <c r="L4" s="25"/>
      <c r="M4" s="19"/>
      <c r="N4" s="25"/>
      <c r="O4" s="19"/>
      <c r="P4" s="24"/>
      <c r="Q4" s="26"/>
      <c r="R4" s="24"/>
      <c r="S4" s="26"/>
      <c r="T4" s="24"/>
      <c r="U4" s="26"/>
      <c r="V4" s="24"/>
      <c r="W4" s="26"/>
      <c r="X4" s="24"/>
      <c r="Y4" s="26"/>
      <c r="Z4" s="24"/>
      <c r="AA4" s="26"/>
      <c r="AB4" s="24"/>
      <c r="AC4" s="26"/>
      <c r="AD4" s="24"/>
      <c r="AE4" s="26"/>
      <c r="AF4" s="24"/>
      <c r="AG4" s="26"/>
      <c r="AH4" s="24"/>
      <c r="AI4" s="26"/>
      <c r="AJ4" s="24"/>
      <c r="AK4" s="26"/>
      <c r="AL4" s="24"/>
      <c r="AM4" s="26"/>
      <c r="AN4" s="24"/>
      <c r="AO4" s="26"/>
      <c r="AP4" s="24"/>
      <c r="AQ4" s="26"/>
      <c r="AR4" s="24"/>
      <c r="AS4" s="26"/>
      <c r="AT4" s="24"/>
      <c r="AU4" s="26"/>
      <c r="AV4" s="24"/>
      <c r="AW4" s="26"/>
      <c r="AX4" s="24"/>
      <c r="AY4" s="26"/>
      <c r="AZ4" s="24"/>
      <c r="BA4" s="26"/>
      <c r="BB4" s="24"/>
      <c r="BC4" s="26"/>
      <c r="BD4" s="24"/>
      <c r="BE4" s="26"/>
      <c r="BF4" s="24"/>
      <c r="BG4" s="26"/>
      <c r="BH4" s="24"/>
      <c r="BI4" s="26"/>
      <c r="BJ4" s="24"/>
      <c r="BK4" s="26"/>
      <c r="BL4" s="24"/>
      <c r="BM4" s="26"/>
      <c r="BN4" s="24"/>
      <c r="BO4" s="26"/>
      <c r="BP4" s="24"/>
      <c r="BQ4" s="26"/>
      <c r="BR4" s="24"/>
      <c r="BS4" s="26"/>
      <c r="BT4" s="24"/>
      <c r="BU4" s="26"/>
      <c r="BV4" s="24"/>
      <c r="BW4" s="26"/>
      <c r="BX4" s="24"/>
      <c r="BY4" s="26"/>
      <c r="BZ4" s="24"/>
      <c r="CA4" s="26"/>
      <c r="CB4" s="24"/>
      <c r="CC4" s="26"/>
      <c r="CD4" s="24"/>
      <c r="CE4" s="26"/>
      <c r="CF4" s="24"/>
      <c r="CG4" s="26"/>
      <c r="CH4" s="24"/>
      <c r="CI4" s="26"/>
      <c r="CJ4" s="24"/>
      <c r="CK4" s="26"/>
      <c r="CL4" s="24"/>
      <c r="CM4" s="26"/>
      <c r="CN4" s="24"/>
      <c r="CO4" s="26"/>
      <c r="CP4" s="24"/>
      <c r="CQ4" s="26"/>
      <c r="CR4" s="24"/>
      <c r="CS4" s="26"/>
      <c r="CT4" s="24"/>
      <c r="CU4" s="26"/>
      <c r="CV4" s="24"/>
      <c r="CW4" s="26"/>
      <c r="CX4" s="24"/>
      <c r="CY4" s="26"/>
      <c r="CZ4" s="24"/>
      <c r="DA4" s="26"/>
      <c r="DB4" s="24"/>
      <c r="DC4" s="26"/>
      <c r="DD4" s="24"/>
      <c r="DE4" s="26"/>
      <c r="DF4" s="24"/>
      <c r="DG4" s="26"/>
      <c r="DH4" s="24"/>
      <c r="DI4" s="26"/>
      <c r="DJ4" s="24"/>
      <c r="DK4" s="26"/>
      <c r="DL4" s="24"/>
      <c r="DM4" s="26"/>
      <c r="DN4" s="24"/>
      <c r="DO4" s="26"/>
      <c r="DP4" s="24"/>
      <c r="DQ4" s="26"/>
      <c r="DR4" s="24"/>
      <c r="DS4" s="26"/>
      <c r="DT4" s="24"/>
      <c r="DU4" s="26"/>
      <c r="DV4" s="24"/>
      <c r="DW4" s="26"/>
      <c r="DX4" s="24"/>
      <c r="DY4" s="26"/>
      <c r="DZ4" s="24"/>
      <c r="EA4" s="26"/>
      <c r="EB4" s="24"/>
      <c r="EC4" s="26"/>
      <c r="ED4" s="24"/>
      <c r="EE4" s="26"/>
      <c r="EF4" s="24"/>
      <c r="EG4" s="26"/>
      <c r="EH4" s="24"/>
      <c r="EI4" s="26"/>
      <c r="EJ4" s="24"/>
      <c r="EK4" s="26"/>
      <c r="EL4" s="24"/>
      <c r="EM4" s="26"/>
      <c r="EN4" s="24"/>
      <c r="EO4" s="26"/>
      <c r="EP4" s="24"/>
      <c r="EQ4" s="26"/>
      <c r="ER4" s="24"/>
      <c r="ES4" s="26"/>
      <c r="ET4" s="24"/>
      <c r="EU4" s="26"/>
      <c r="EV4" s="24"/>
      <c r="EW4" s="26"/>
      <c r="EX4" s="24"/>
      <c r="EY4" s="26"/>
      <c r="EZ4" s="24"/>
      <c r="FA4" s="26"/>
      <c r="FB4" s="24"/>
      <c r="FC4" s="26"/>
      <c r="FD4" s="24"/>
      <c r="FE4" s="26"/>
      <c r="FF4" s="24"/>
      <c r="FG4" s="26"/>
      <c r="FH4" s="24"/>
      <c r="FI4" s="26"/>
      <c r="FJ4" s="24"/>
      <c r="FK4" s="26"/>
      <c r="FL4" s="24"/>
      <c r="FM4" s="26"/>
      <c r="FN4" s="24"/>
      <c r="FO4" s="26"/>
      <c r="FP4" s="24"/>
      <c r="FQ4" s="26"/>
      <c r="FR4" s="24"/>
      <c r="FS4" s="26"/>
      <c r="FT4" s="24"/>
      <c r="FU4" s="26"/>
      <c r="FV4" s="24"/>
      <c r="FW4" s="26"/>
      <c r="FX4" s="24"/>
      <c r="FY4" s="26"/>
      <c r="FZ4" s="24"/>
      <c r="GA4" s="26"/>
      <c r="GB4" s="24"/>
      <c r="GC4" s="26"/>
      <c r="GD4" s="24"/>
      <c r="GE4" s="26"/>
      <c r="GF4" s="24"/>
      <c r="GG4" s="26"/>
      <c r="GH4" s="24"/>
      <c r="GI4" s="26"/>
      <c r="GJ4" s="24"/>
      <c r="GK4" s="26"/>
      <c r="GL4" s="24"/>
      <c r="GM4" s="26"/>
      <c r="GN4" s="24"/>
      <c r="GO4" s="26"/>
      <c r="GP4" s="24"/>
      <c r="GQ4" s="26"/>
      <c r="GR4" s="24"/>
      <c r="GS4" s="26"/>
      <c r="GT4" s="24"/>
      <c r="GU4" s="26"/>
      <c r="GV4" s="24"/>
      <c r="GW4" s="26"/>
      <c r="GX4" s="24"/>
      <c r="GY4" s="26"/>
      <c r="GZ4" s="24"/>
      <c r="HA4" s="26"/>
      <c r="HB4" s="24"/>
      <c r="HC4" s="26"/>
      <c r="HD4" s="24"/>
      <c r="HE4" s="26"/>
      <c r="HF4" s="24"/>
      <c r="HG4" s="26"/>
      <c r="HH4" s="24"/>
      <c r="HI4" s="26"/>
      <c r="HJ4" s="24"/>
      <c r="HK4" s="26"/>
      <c r="HL4" s="24"/>
      <c r="HM4" s="26"/>
      <c r="HN4" s="24"/>
      <c r="HO4" s="26"/>
      <c r="HP4" s="24"/>
      <c r="HQ4" s="26"/>
      <c r="HR4" s="24"/>
      <c r="HS4" s="26"/>
      <c r="HT4" s="24"/>
      <c r="HU4" s="26"/>
      <c r="HV4" s="24"/>
      <c r="HW4" s="26"/>
      <c r="HX4" s="24"/>
      <c r="HY4" s="26"/>
      <c r="HZ4" s="24"/>
      <c r="IA4" s="26"/>
      <c r="IB4" s="24"/>
      <c r="IC4" s="26"/>
      <c r="ID4" s="24"/>
      <c r="IE4" s="26"/>
      <c r="IF4" s="24"/>
      <c r="IG4" s="26"/>
      <c r="IH4" s="24"/>
      <c r="II4" s="26"/>
      <c r="IJ4" s="24"/>
      <c r="IK4" s="26"/>
      <c r="IL4" s="24"/>
      <c r="IM4" s="26"/>
      <c r="IN4" s="24"/>
      <c r="IO4" s="26"/>
      <c r="IP4" s="24"/>
      <c r="IQ4" s="26"/>
      <c r="IR4" s="24"/>
      <c r="IS4" s="26"/>
      <c r="IT4" s="24"/>
      <c r="IU4" s="26"/>
      <c r="IV4" s="24"/>
    </row>
    <row r="5" spans="1:256" ht="18.75" customHeight="1">
      <c r="A5" s="93" t="s">
        <v>122</v>
      </c>
      <c r="B5" s="93"/>
      <c r="C5" s="93"/>
      <c r="D5" s="93"/>
      <c r="E5" s="93"/>
      <c r="F5" s="93"/>
      <c r="G5" s="93"/>
      <c r="H5" s="72"/>
      <c r="I5" s="106"/>
      <c r="J5" s="106"/>
      <c r="K5" s="106"/>
      <c r="L5" s="106"/>
      <c r="M5" s="106"/>
      <c r="N5" s="106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2:7" ht="18.75" customHeight="1" thickBot="1">
      <c r="B6" s="65"/>
      <c r="C6" s="63"/>
      <c r="G6" s="71" t="s">
        <v>71</v>
      </c>
    </row>
    <row r="7" spans="1:15" ht="52.5" customHeight="1" thickBot="1">
      <c r="A7" s="100" t="s">
        <v>23</v>
      </c>
      <c r="B7" s="100" t="s">
        <v>60</v>
      </c>
      <c r="C7" s="100" t="s">
        <v>61</v>
      </c>
      <c r="D7" s="100" t="s">
        <v>62</v>
      </c>
      <c r="E7" s="100" t="s">
        <v>63</v>
      </c>
      <c r="F7" s="104" t="s">
        <v>64</v>
      </c>
      <c r="G7" s="105"/>
      <c r="I7" s="98" t="s">
        <v>26</v>
      </c>
      <c r="J7" s="98" t="s">
        <v>27</v>
      </c>
      <c r="K7" s="98" t="s">
        <v>28</v>
      </c>
      <c r="L7" s="98" t="s">
        <v>29</v>
      </c>
      <c r="M7" s="98" t="s">
        <v>30</v>
      </c>
      <c r="N7" s="99" t="s">
        <v>31</v>
      </c>
      <c r="O7" s="99" t="s">
        <v>32</v>
      </c>
    </row>
    <row r="8" spans="1:15" ht="37.5" customHeight="1" thickBot="1">
      <c r="A8" s="101"/>
      <c r="B8" s="102"/>
      <c r="C8" s="102"/>
      <c r="D8" s="102"/>
      <c r="E8" s="102"/>
      <c r="F8" s="73" t="s">
        <v>53</v>
      </c>
      <c r="G8" s="75" t="s">
        <v>54</v>
      </c>
      <c r="I8" s="98"/>
      <c r="J8" s="98"/>
      <c r="K8" s="98"/>
      <c r="L8" s="98"/>
      <c r="M8" s="98"/>
      <c r="N8" s="99"/>
      <c r="O8" s="99"/>
    </row>
    <row r="9" spans="1:15" ht="15" customHeight="1" thickBot="1">
      <c r="A9" s="102"/>
      <c r="B9" s="74" t="s">
        <v>17</v>
      </c>
      <c r="C9" s="74" t="s">
        <v>52</v>
      </c>
      <c r="D9" s="74" t="s">
        <v>51</v>
      </c>
      <c r="E9" s="74" t="s">
        <v>50</v>
      </c>
      <c r="F9" s="76" t="s">
        <v>49</v>
      </c>
      <c r="G9" s="76" t="s">
        <v>48</v>
      </c>
      <c r="I9" s="98"/>
      <c r="J9" s="98"/>
      <c r="K9" s="98"/>
      <c r="L9" s="98"/>
      <c r="M9" s="98"/>
      <c r="N9" s="99"/>
      <c r="O9" s="99"/>
    </row>
    <row r="10" spans="1:15" ht="15" customHeight="1">
      <c r="A10" s="4" t="s">
        <v>0</v>
      </c>
      <c r="B10" s="4"/>
      <c r="C10" s="5"/>
      <c r="D10" s="6"/>
      <c r="E10" s="66"/>
      <c r="F10" s="66"/>
      <c r="G10" s="66"/>
      <c r="I10" s="61" t="str">
        <f>ELOLAP!F7</f>
        <v>R19</v>
      </c>
      <c r="J10" s="61" t="str">
        <f>ELOLAP!G7</f>
        <v>2020N1</v>
      </c>
      <c r="K10" s="64" t="str">
        <f>ELOLAP!H7</f>
        <v>00000000</v>
      </c>
      <c r="L10" s="64" t="str">
        <f>ELOLAP!I7</f>
        <v>20200430</v>
      </c>
      <c r="M10" s="61" t="s">
        <v>77</v>
      </c>
      <c r="N10" s="61" t="s">
        <v>67</v>
      </c>
      <c r="O10" s="51" t="str">
        <f>I10&amp;","&amp;J10&amp;","&amp;K10&amp;","&amp;L10&amp;","&amp;M10&amp;","&amp;N10&amp;""</f>
        <v>R19,2020N1,00000000,20200430,N,KAFA</v>
      </c>
    </row>
    <row r="11" spans="1:15" ht="15" customHeight="1">
      <c r="A11" s="1" t="s">
        <v>1</v>
      </c>
      <c r="B11" s="1"/>
      <c r="C11" s="2"/>
      <c r="D11" s="3"/>
      <c r="E11" s="67"/>
      <c r="F11" s="67"/>
      <c r="G11" s="67"/>
      <c r="K11" s="64"/>
      <c r="L11" s="64"/>
      <c r="O11" s="51"/>
    </row>
    <row r="12" spans="1:7" ht="15" customHeight="1">
      <c r="A12" s="1" t="s">
        <v>47</v>
      </c>
      <c r="B12" s="1"/>
      <c r="C12" s="2"/>
      <c r="D12" s="3"/>
      <c r="E12" s="67"/>
      <c r="F12" s="67"/>
      <c r="G12" s="67"/>
    </row>
    <row r="13" spans="1:7" ht="15" customHeight="1">
      <c r="A13" s="1" t="s">
        <v>47</v>
      </c>
      <c r="B13" s="1"/>
      <c r="C13" s="2"/>
      <c r="D13" s="3"/>
      <c r="E13" s="67"/>
      <c r="F13" s="67"/>
      <c r="G13" s="67"/>
    </row>
    <row r="14" spans="1:7" ht="15" customHeight="1" thickBot="1">
      <c r="A14" s="7" t="s">
        <v>46</v>
      </c>
      <c r="B14" s="7"/>
      <c r="C14" s="8"/>
      <c r="D14" s="9"/>
      <c r="E14" s="68"/>
      <c r="F14" s="68"/>
      <c r="G14" s="68"/>
    </row>
    <row r="41" ht="12.75">
      <c r="A41" s="62" t="s">
        <v>65</v>
      </c>
    </row>
  </sheetData>
  <sheetProtection/>
  <mergeCells count="267">
    <mergeCell ref="M2:N2"/>
    <mergeCell ref="O2:P2"/>
    <mergeCell ref="A3:G3"/>
    <mergeCell ref="N7:N9"/>
    <mergeCell ref="B7:B8"/>
    <mergeCell ref="C7:C8"/>
    <mergeCell ref="D7:D8"/>
    <mergeCell ref="E7:E8"/>
    <mergeCell ref="F7:G7"/>
    <mergeCell ref="A2:B2"/>
    <mergeCell ref="C2:D2"/>
    <mergeCell ref="E2:F2"/>
    <mergeCell ref="G2:H2"/>
    <mergeCell ref="I2:J2"/>
    <mergeCell ref="K2:L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HS2:HT2"/>
    <mergeCell ref="HU2:HV2"/>
    <mergeCell ref="HW2:HX2"/>
    <mergeCell ref="HY2:HZ2"/>
    <mergeCell ref="IA2:IB2"/>
    <mergeCell ref="IC2:ID2"/>
    <mergeCell ref="IE2:IF2"/>
    <mergeCell ref="IG2:IH2"/>
    <mergeCell ref="II2:IJ2"/>
    <mergeCell ref="IK2:IL2"/>
    <mergeCell ref="IM2:IN2"/>
    <mergeCell ref="IO2:IP2"/>
    <mergeCell ref="IQ2:IR2"/>
    <mergeCell ref="IS2:IT2"/>
    <mergeCell ref="IU2:IV2"/>
    <mergeCell ref="A5:G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S5:HT5"/>
    <mergeCell ref="HU5:HV5"/>
    <mergeCell ref="HW5:HX5"/>
    <mergeCell ref="HY5:HZ5"/>
    <mergeCell ref="HC5:HD5"/>
    <mergeCell ref="HE5:HF5"/>
    <mergeCell ref="HG5:HH5"/>
    <mergeCell ref="HI5:HJ5"/>
    <mergeCell ref="HK5:HL5"/>
    <mergeCell ref="HM5:HN5"/>
    <mergeCell ref="IU5:IV5"/>
    <mergeCell ref="I7:I9"/>
    <mergeCell ref="J7:J9"/>
    <mergeCell ref="K7:K9"/>
    <mergeCell ref="L7:L9"/>
    <mergeCell ref="M7:M9"/>
    <mergeCell ref="IA5:IB5"/>
    <mergeCell ref="IC5:ID5"/>
    <mergeCell ref="IE5:IF5"/>
    <mergeCell ref="IG5:IH5"/>
    <mergeCell ref="O7:O9"/>
    <mergeCell ref="A7:A9"/>
    <mergeCell ref="IM5:IN5"/>
    <mergeCell ref="IO5:IP5"/>
    <mergeCell ref="IQ5:IR5"/>
    <mergeCell ref="IS5:IT5"/>
    <mergeCell ref="II5:IJ5"/>
    <mergeCell ref="IK5:IL5"/>
    <mergeCell ref="HO5:HP5"/>
    <mergeCell ref="HQ5:H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2007-02-13T13:22:51Z</cp:lastPrinted>
  <dcterms:created xsi:type="dcterms:W3CDTF">2005-12-15T13:57:49Z</dcterms:created>
  <dcterms:modified xsi:type="dcterms:W3CDTF">2020-01-23T09:22:18Z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2018-12-04T12:40:49.7146071+01:00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