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2\MNB_IDM\_workflow\STA\aszp_honlap\Rendeleti elemek\2019\Mintafájl\"/>
    </mc:Choice>
  </mc:AlternateContent>
  <xr:revisionPtr revIDLastSave="0" documentId="8_{2041517B-18EC-4437-8878-43A70FD741A8}" xr6:coauthVersionLast="47" xr6:coauthVersionMax="47" xr10:uidLastSave="{00000000-0000-0000-0000-000000000000}"/>
  <bookViews>
    <workbookView xWindow="-108" yWindow="-108" windowWidth="23256" windowHeight="12576" activeTab="1"/>
  </bookViews>
  <sheets>
    <sheet name="TXT" sheetId="5" r:id="rId1"/>
    <sheet name="ELOLAP" sheetId="4" r:id="rId2"/>
    <sheet name="LEJ2" sheetId="2" r:id="rId3"/>
    <sheet name="LEJ3" sheetId="3" r:id="rId4"/>
  </sheets>
  <definedNames>
    <definedName name="_xlnm.Print_Titles" localSheetId="2">'LEJ2'!#REF!</definedName>
    <definedName name="_xlnm.Print_Titles" localSheetId="3">'LEJ3'!#REF!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0" i="3" l="1"/>
  <c r="L11" i="3"/>
  <c r="L12" i="3"/>
  <c r="L13" i="3"/>
  <c r="L14" i="3"/>
  <c r="L9" i="3"/>
  <c r="O10" i="2"/>
  <c r="O11" i="2"/>
  <c r="O12" i="2"/>
  <c r="O9" i="2"/>
  <c r="C12" i="4"/>
  <c r="H8" i="4"/>
  <c r="H9" i="4"/>
  <c r="J10" i="3"/>
  <c r="G9" i="3"/>
  <c r="H9" i="3"/>
  <c r="M9" i="3" s="1"/>
  <c r="A10" i="5" s="1"/>
  <c r="I9" i="3"/>
  <c r="G10" i="3"/>
  <c r="H10" i="3"/>
  <c r="M10" i="3" s="1"/>
  <c r="A11" i="5" s="1"/>
  <c r="I10" i="3"/>
  <c r="G11" i="3"/>
  <c r="H11" i="3"/>
  <c r="I11" i="3"/>
  <c r="M11" i="3" s="1"/>
  <c r="A12" i="5" s="1"/>
  <c r="G12" i="3"/>
  <c r="M12" i="3" s="1"/>
  <c r="A13" i="5" s="1"/>
  <c r="H12" i="3"/>
  <c r="I12" i="3"/>
  <c r="G13" i="3"/>
  <c r="H13" i="3"/>
  <c r="I13" i="3"/>
  <c r="G14" i="3"/>
  <c r="H14" i="3"/>
  <c r="M14" i="3" s="1"/>
  <c r="A15" i="5" s="1"/>
  <c r="I14" i="3"/>
  <c r="I8" i="3"/>
  <c r="H8" i="3"/>
  <c r="G8" i="3"/>
  <c r="J9" i="2"/>
  <c r="K9" i="2"/>
  <c r="L9" i="2"/>
  <c r="J10" i="2"/>
  <c r="P10" i="2" s="1"/>
  <c r="A6" i="5" s="1"/>
  <c r="K10" i="2"/>
  <c r="L10" i="2"/>
  <c r="J11" i="2"/>
  <c r="K11" i="2"/>
  <c r="P11" i="2" s="1"/>
  <c r="A7" i="5" s="1"/>
  <c r="L11" i="2"/>
  <c r="J12" i="2"/>
  <c r="K12" i="2"/>
  <c r="L12" i="2"/>
  <c r="L8" i="2"/>
  <c r="K8" i="2"/>
  <c r="P8" i="2" s="1"/>
  <c r="A4" i="5" s="1"/>
  <c r="J8" i="2"/>
  <c r="G8" i="4"/>
  <c r="G9" i="4" s="1"/>
  <c r="L9" i="4" s="1"/>
  <c r="A3" i="5" s="1"/>
  <c r="I8" i="4"/>
  <c r="I9" i="4"/>
  <c r="M9" i="2"/>
  <c r="P9" i="2"/>
  <c r="A5" i="5" s="1"/>
  <c r="M12" i="2"/>
  <c r="P12" i="2"/>
  <c r="A8" i="5" s="1"/>
  <c r="J11" i="3"/>
  <c r="J9" i="3"/>
  <c r="M11" i="2"/>
  <c r="J14" i="3"/>
  <c r="J13" i="3"/>
  <c r="M13" i="3"/>
  <c r="A14" i="5" s="1"/>
  <c r="M8" i="2"/>
  <c r="M10" i="2"/>
  <c r="L7" i="4"/>
  <c r="A1" i="5" s="1"/>
  <c r="J8" i="3"/>
  <c r="M8" i="3"/>
  <c r="A9" i="5" s="1"/>
  <c r="J12" i="3"/>
  <c r="L8" i="4" l="1"/>
  <c r="A2" i="5" s="1"/>
</calcChain>
</file>

<file path=xl/comments1.xml><?xml version="1.0" encoding="utf-8"?>
<comments xmlns="http://schemas.openxmlformats.org/spreadsheetml/2006/main">
  <authors>
    <author>Czinege-Gyalog Éva</author>
    <author>kuranzne</author>
  </authors>
  <commentList>
    <comment ref="G7" authorId="0" shapeId="0">
      <text>
        <r>
          <rPr>
            <sz val="8"/>
            <color indexed="81"/>
            <rFont val="Tahoma"/>
            <family val="2"/>
            <charset val="238"/>
          </rPr>
          <t>Ide írja yyyyNx formátumban a vonatkozási időt! Ez mindenhol átírja a fájlban.</t>
        </r>
      </text>
    </comment>
    <comment ref="H7" authorId="1" shapeId="0">
      <text>
        <r>
          <rPr>
            <sz val="8"/>
            <color indexed="81"/>
            <rFont val="Tahoma"/>
            <family val="2"/>
            <charset val="238"/>
          </rPr>
          <t>Ebbe a cellába írja be az adatszolgáltató törzsszámát (adószám első 8 számjegyét)!</t>
        </r>
      </text>
    </comment>
    <comment ref="I7" authorId="0" shapeId="0">
      <text>
        <r>
          <rPr>
            <sz val="8"/>
            <color indexed="81"/>
            <rFont val="Tahoma"/>
            <family val="2"/>
            <charset val="238"/>
          </rPr>
          <t>2019-től itt kell megadni a kitöltés dátumát yyyymmdd formátumban</t>
        </r>
      </text>
    </comment>
  </commentList>
</comments>
</file>

<file path=xl/comments2.xml><?xml version="1.0" encoding="utf-8"?>
<comments xmlns="http://schemas.openxmlformats.org/spreadsheetml/2006/main">
  <authors>
    <author>Czinege-Gyalog Éva</author>
  </authors>
  <commentList>
    <comment ref="D8" authorId="0" shapeId="0">
      <text>
        <r>
          <rPr>
            <sz val="8"/>
            <color indexed="81"/>
            <rFont val="Tahoma"/>
            <family val="2"/>
            <charset val="238"/>
          </rPr>
          <t xml:space="preserve">
A táblában szereplő adatokat példaképpen tüntettük fel, kérjük azokat felülírni!!</t>
        </r>
      </text>
    </comment>
  </commentList>
</comments>
</file>

<file path=xl/comments3.xml><?xml version="1.0" encoding="utf-8"?>
<comments xmlns="http://schemas.openxmlformats.org/spreadsheetml/2006/main">
  <authors>
    <author>Czinege-Gyalog Éva</author>
  </authors>
  <commentList>
    <comment ref="D8" authorId="0" shapeId="0">
      <text>
        <r>
          <rPr>
            <sz val="8"/>
            <color indexed="81"/>
            <rFont val="Tahoma"/>
            <family val="2"/>
            <charset val="238"/>
          </rPr>
          <t xml:space="preserve">
A táblában szereplő adatokat példaképpen tüntettük fel, kérjük azokat felülírni!!</t>
        </r>
      </text>
    </comment>
  </commentList>
</comments>
</file>

<file path=xl/sharedStrings.xml><?xml version="1.0" encoding="utf-8"?>
<sst xmlns="http://schemas.openxmlformats.org/spreadsheetml/2006/main" count="156" uniqueCount="77">
  <si>
    <t>a</t>
  </si>
  <si>
    <t>b</t>
  </si>
  <si>
    <t>Eredeti devizanem ISO kódja</t>
  </si>
  <si>
    <t>Sorszám</t>
  </si>
  <si>
    <t>Hitel végső lejárata</t>
  </si>
  <si>
    <t>Szerződés szerinti összeg</t>
  </si>
  <si>
    <t>Szerződés szerinti devizanem ISO kódja</t>
  </si>
  <si>
    <t>LEJ2 tábla</t>
  </si>
  <si>
    <t>LEJ3 tábla</t>
  </si>
  <si>
    <t>c</t>
  </si>
  <si>
    <t>Éven túli lejáratú hiteltartozás instrumentuma</t>
  </si>
  <si>
    <t>Éven túli lejáratú tartozások adott időszakban esedékes állománya</t>
  </si>
  <si>
    <t>Éven túli lejáratú tartozás instrumentuma</t>
  </si>
  <si>
    <t>Éven túli lejáratú egyéb kölcsönök, pénzügyi lízingek,  kereskedelmi hitelek, repó ügyletek után fennálló, továbbá az egyéb tartozások esedékesség szerinti bontása</t>
  </si>
  <si>
    <t>Adatok: Egész devizában</t>
  </si>
  <si>
    <t xml:space="preserve">Éven túli lejáratú tartozások esedékességi bontása </t>
  </si>
  <si>
    <t>– nem pénzügyi vállalatok, biztosítók és nyugdíjpénztárak, háztartásokat segítő nonprofit intézmények, valamint egyéb pénzügyi közvetítők és pénzügyi kiegészítő tevékenységet végzők</t>
  </si>
  <si>
    <t>Éven túli lejáratú hiteltartozások adott időszakban esedékes állománya</t>
  </si>
  <si>
    <t>Éven túli lejáratú konzorciális és államilag garantált hitelek, valamint a többségi állami tulajdonú adatszolgáltatók egyéb hitelei után fennálló tartozások esedékesség szerinti bontása</t>
  </si>
  <si>
    <t>Esedékesség (Lejárat) időpontja</t>
  </si>
  <si>
    <t>d</t>
  </si>
  <si>
    <t>e</t>
  </si>
  <si>
    <t>f</t>
  </si>
  <si>
    <t>g</t>
  </si>
  <si>
    <t>EUR</t>
  </si>
  <si>
    <t>HUF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</si>
  <si>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</si>
  <si>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</si>
  <si>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</si>
  <si>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</si>
  <si>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</si>
  <si>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</si>
  <si>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</si>
  <si>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</si>
  <si>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</si>
  <si>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</si>
  <si>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</si>
  <si>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</si>
  <si>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</si>
  <si>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</si>
  <si>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</si>
  <si>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</si>
  <si>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</si>
  <si>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R20</t>
  </si>
  <si>
    <t>E</t>
  </si>
  <si>
    <t>LEJ2</t>
  </si>
  <si>
    <t>LEJ3</t>
  </si>
  <si>
    <t>ELOLAP</t>
  </si>
  <si>
    <t>Az elektronikusan küldött adatszolgáltatások előlapja</t>
  </si>
  <si>
    <t>Sorkód</t>
  </si>
  <si>
    <t>Megnevezés</t>
  </si>
  <si>
    <t>Adatok</t>
  </si>
  <si>
    <t>1</t>
  </si>
  <si>
    <t>ELOLAP01</t>
  </si>
  <si>
    <t>2</t>
  </si>
  <si>
    <t>ELOLAP02</t>
  </si>
  <si>
    <t>3</t>
  </si>
  <si>
    <t>ELOLAP03</t>
  </si>
  <si>
    <t>USD</t>
  </si>
  <si>
    <t>KHITT</t>
  </si>
  <si>
    <t>PLIZT</t>
  </si>
  <si>
    <t>KERHITT</t>
  </si>
  <si>
    <t>11</t>
  </si>
  <si>
    <t>00000000</t>
  </si>
  <si>
    <t>Szabványos fájlnév:</t>
  </si>
  <si>
    <t xml:space="preserve"> Fájlnév összetétele: </t>
  </si>
  <si>
    <t>3) adatszolgáltató 8 jegyű törzsszáma</t>
  </si>
  <si>
    <t>1) adatgyűjtés jele: R20</t>
  </si>
  <si>
    <t>ELŐLAP</t>
  </si>
  <si>
    <t>2) vonatkozási időszak: az év utolsó számjegyeés a negyedév</t>
  </si>
  <si>
    <t>Kapcsolattartásért felelős szervezeti egység megnevezése:</t>
  </si>
  <si>
    <t xml:space="preserve">       telefonszáma:</t>
  </si>
  <si>
    <t xml:space="preserve">        email címe:</t>
  </si>
  <si>
    <t>20190412</t>
  </si>
  <si>
    <t>2019N1</t>
  </si>
  <si>
    <t>Kontrolling</t>
  </si>
  <si>
    <t>controlling@penzugy.hu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</si>
</sst>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3" formatCode="_-* #,##0.00\ _F_t_-;\-* #,##0.00\ _F_t_-;_-* &quot;-&quot;??\ _F_t_-;_-@_-"/>
    <numFmt numFmtId="178" formatCode="_-* #,##0\ _F_t_-;\-* #,##0\ _F_t_-;_-* &quot;-&quot;??\ _F_t_-;_-@_-"/>
  </numFmts>
  <fonts count="21" x14ac:knownFonts="1">
    <font>
      <sz val="10"/>
      <name val="Arial"/>
      <charset val="238"/>
    </font>
    <font>
      <sz val="10"/>
      <name val="Arial"/>
      <charset val="238"/>
    </font>
    <font>
      <sz val="10"/>
      <name val="MS Sans Serif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color indexed="81"/>
      <name val="Tahoma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b/>
      <sz val="12"/>
      <name val="Calibri"/>
      <family val="2"/>
      <charset val="238"/>
    </font>
    <font>
      <b/>
      <i/>
      <sz val="12"/>
      <name val="Calibri"/>
      <family val="2"/>
      <charset val="238"/>
    </font>
    <font>
      <b/>
      <sz val="10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b/>
      <sz val="10"/>
      <color indexed="10"/>
      <name val="Calibri"/>
      <family val="2"/>
      <charset val="238"/>
    </font>
    <font>
      <sz val="10"/>
      <color indexed="10"/>
      <name val="Calibri"/>
      <family val="2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8"/>
      </right>
      <top style="thin">
        <color indexed="8"/>
      </top>
      <bottom style="medium">
        <color indexed="64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6">
    <xf numFmtId="0" fontId="0" fillId="0" borderId="0"/>
    <xf numFmtId="17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" fillId="0" borderId="0"/>
    <xf numFmtId="0" fontId="2" fillId="0" borderId="0"/>
  </cellStyleXfs>
  <cellXfs count="98">
    <xf numFmtId="0" fontId="0" fillId="0" borderId="0" xfId="0"/>
    <xf numFmtId="0" fontId="7" fillId="0" borderId="0" xfId="0" applyFont="1"/>
    <xf numFmtId="0" fontId="8" fillId="0" borderId="0" xfId="3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3" applyFont="1"/>
    <xf numFmtId="0" fontId="10" fillId="0" borderId="0" xfId="3" applyFont="1" applyBorder="1" applyAlignment="1"/>
    <xf numFmtId="0" fontId="7" fillId="0" borderId="0" xfId="3" applyFont="1" applyBorder="1"/>
    <xf numFmtId="0" fontId="7" fillId="0" borderId="0" xfId="4" applyFont="1" applyFill="1" applyBorder="1"/>
    <xf numFmtId="0" fontId="7" fillId="0" borderId="0" xfId="4" applyFont="1" applyFill="1" applyBorder="1" applyAlignment="1">
      <alignment horizontal="center"/>
    </xf>
    <xf numFmtId="0" fontId="7" fillId="0" borderId="0" xfId="3" applyFont="1" applyFill="1" applyBorder="1" applyAlignment="1">
      <alignment horizontal="center"/>
    </xf>
    <xf numFmtId="0" fontId="7" fillId="0" borderId="0" xfId="3" applyFont="1" applyFill="1" applyBorder="1"/>
    <xf numFmtId="0" fontId="10" fillId="0" borderId="1" xfId="3" applyFont="1" applyBorder="1" applyAlignment="1">
      <alignment vertical="center"/>
    </xf>
    <xf numFmtId="49" fontId="10" fillId="0" borderId="2" xfId="4" applyNumberFormat="1" applyFont="1" applyFill="1" applyBorder="1" applyAlignment="1">
      <alignment horizontal="center" vertical="center" wrapText="1"/>
    </xf>
    <xf numFmtId="49" fontId="10" fillId="0" borderId="3" xfId="4" applyNumberFormat="1" applyFont="1" applyBorder="1" applyAlignment="1">
      <alignment horizontal="center" vertical="center" wrapText="1"/>
    </xf>
    <xf numFmtId="0" fontId="10" fillId="0" borderId="4" xfId="3" applyFont="1" applyFill="1" applyBorder="1" applyAlignment="1">
      <alignment horizontal="center" vertical="center" wrapText="1"/>
    </xf>
    <xf numFmtId="0" fontId="10" fillId="0" borderId="1" xfId="4" applyNumberFormat="1" applyFont="1" applyFill="1" applyBorder="1" applyAlignment="1">
      <alignment horizontal="center" vertical="center" wrapText="1"/>
    </xf>
    <xf numFmtId="0" fontId="10" fillId="0" borderId="0" xfId="3" applyFont="1" applyAlignment="1">
      <alignment horizontal="center" wrapText="1"/>
    </xf>
    <xf numFmtId="0" fontId="10" fillId="0" borderId="0" xfId="3" applyFont="1" applyAlignment="1">
      <alignment horizontal="center"/>
    </xf>
    <xf numFmtId="0" fontId="10" fillId="0" borderId="0" xfId="3" applyFont="1"/>
    <xf numFmtId="0" fontId="10" fillId="0" borderId="5" xfId="3" applyFont="1" applyBorder="1" applyAlignment="1">
      <alignment vertical="center"/>
    </xf>
    <xf numFmtId="0" fontId="7" fillId="0" borderId="6" xfId="3" applyFont="1" applyFill="1" applyBorder="1" applyAlignment="1">
      <alignment horizontal="center"/>
    </xf>
    <xf numFmtId="49" fontId="7" fillId="0" borderId="7" xfId="4" applyNumberFormat="1" applyFont="1" applyFill="1" applyBorder="1" applyAlignment="1">
      <alignment horizontal="center" vertical="center" wrapText="1"/>
    </xf>
    <xf numFmtId="0" fontId="7" fillId="0" borderId="7" xfId="4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7" fillId="0" borderId="0" xfId="3" applyFont="1"/>
    <xf numFmtId="49" fontId="7" fillId="0" borderId="5" xfId="3" applyNumberFormat="1" applyFont="1" applyFill="1" applyBorder="1" applyAlignment="1">
      <alignment horizontal="center" vertical="center" wrapText="1"/>
    </xf>
    <xf numFmtId="0" fontId="7" fillId="0" borderId="6" xfId="3" applyFont="1" applyBorder="1" applyAlignment="1">
      <alignment horizontal="center"/>
    </xf>
    <xf numFmtId="0" fontId="7" fillId="0" borderId="7" xfId="3" applyFont="1" applyFill="1" applyBorder="1" applyAlignment="1">
      <alignment horizontal="center"/>
    </xf>
    <xf numFmtId="0" fontId="7" fillId="0" borderId="7" xfId="4" applyFont="1" applyFill="1" applyBorder="1"/>
    <xf numFmtId="0" fontId="7" fillId="0" borderId="0" xfId="3" applyNumberFormat="1" applyFont="1" applyBorder="1"/>
    <xf numFmtId="0" fontId="7" fillId="0" borderId="0" xfId="3" applyNumberFormat="1" applyFont="1" applyBorder="1" applyAlignment="1">
      <alignment horizontal="center"/>
    </xf>
    <xf numFmtId="0" fontId="7" fillId="0" borderId="0" xfId="3" applyNumberFormat="1" applyFont="1" applyAlignment="1">
      <alignment horizontal="center"/>
    </xf>
    <xf numFmtId="0" fontId="7" fillId="0" borderId="0" xfId="3" quotePrefix="1" applyNumberFormat="1" applyFont="1" applyAlignment="1">
      <alignment horizontal="center"/>
    </xf>
    <xf numFmtId="49" fontId="7" fillId="0" borderId="0" xfId="3" applyNumberFormat="1" applyFont="1" applyAlignment="1">
      <alignment horizontal="center"/>
    </xf>
    <xf numFmtId="0" fontId="7" fillId="0" borderId="0" xfId="3" applyFont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7" fillId="0" borderId="7" xfId="4" applyFont="1" applyFill="1" applyBorder="1" applyAlignment="1">
      <alignment horizontal="center" vertical="center" wrapText="1"/>
    </xf>
    <xf numFmtId="3" fontId="7" fillId="0" borderId="0" xfId="1" applyNumberFormat="1" applyFont="1" applyFill="1" applyBorder="1" applyAlignment="1">
      <alignment horizontal="center"/>
    </xf>
    <xf numFmtId="3" fontId="7" fillId="0" borderId="0" xfId="3" applyNumberFormat="1" applyFont="1" applyBorder="1" applyAlignment="1">
      <alignment horizontal="center"/>
    </xf>
    <xf numFmtId="49" fontId="10" fillId="0" borderId="0" xfId="4" applyNumberFormat="1" applyFont="1" applyFill="1" applyBorder="1" applyAlignment="1">
      <alignment vertical="center" wrapText="1"/>
    </xf>
    <xf numFmtId="49" fontId="10" fillId="0" borderId="0" xfId="4" applyNumberFormat="1" applyFont="1" applyFill="1" applyBorder="1" applyAlignment="1">
      <alignment wrapText="1"/>
    </xf>
    <xf numFmtId="0" fontId="10" fillId="0" borderId="0" xfId="5" applyFont="1" applyFill="1" applyBorder="1" applyAlignment="1">
      <alignment wrapText="1"/>
    </xf>
    <xf numFmtId="0" fontId="10" fillId="0" borderId="0" xfId="4" applyFont="1" applyFill="1" applyBorder="1" applyAlignment="1">
      <alignment vertical="center" wrapText="1"/>
    </xf>
    <xf numFmtId="0" fontId="9" fillId="0" borderId="0" xfId="3" applyFont="1" applyAlignment="1">
      <alignment horizontal="center"/>
    </xf>
    <xf numFmtId="0" fontId="10" fillId="0" borderId="1" xfId="3" applyFont="1" applyBorder="1" applyAlignment="1">
      <alignment horizontal="center" vertical="center"/>
    </xf>
    <xf numFmtId="49" fontId="10" fillId="0" borderId="8" xfId="4" applyNumberFormat="1" applyFont="1" applyFill="1" applyBorder="1" applyAlignment="1">
      <alignment horizontal="center" vertical="center" wrapText="1"/>
    </xf>
    <xf numFmtId="49" fontId="10" fillId="0" borderId="9" xfId="4" applyNumberFormat="1" applyFont="1" applyBorder="1" applyAlignment="1">
      <alignment horizontal="center" vertical="center" wrapText="1"/>
    </xf>
    <xf numFmtId="49" fontId="10" fillId="0" borderId="9" xfId="4" applyNumberFormat="1" applyFont="1" applyFill="1" applyBorder="1" applyAlignment="1">
      <alignment horizontal="center" vertical="center" wrapText="1"/>
    </xf>
    <xf numFmtId="0" fontId="10" fillId="0" borderId="9" xfId="3" applyFont="1" applyFill="1" applyBorder="1" applyAlignment="1">
      <alignment horizontal="center" vertical="center" wrapText="1"/>
    </xf>
    <xf numFmtId="0" fontId="10" fillId="0" borderId="10" xfId="3" applyFont="1" applyFill="1" applyBorder="1" applyAlignment="1">
      <alignment horizontal="center" vertical="center"/>
    </xf>
    <xf numFmtId="49" fontId="7" fillId="0" borderId="11" xfId="4" applyNumberFormat="1" applyFont="1" applyFill="1" applyBorder="1" applyAlignment="1">
      <alignment horizontal="center" vertical="center" wrapText="1"/>
    </xf>
    <xf numFmtId="0" fontId="7" fillId="0" borderId="12" xfId="3" applyFont="1" applyFill="1" applyBorder="1" applyAlignment="1">
      <alignment horizontal="center"/>
    </xf>
    <xf numFmtId="49" fontId="7" fillId="0" borderId="13" xfId="3" applyNumberFormat="1" applyFont="1" applyFill="1" applyBorder="1" applyAlignment="1">
      <alignment horizontal="center" vertical="center" wrapText="1"/>
    </xf>
    <xf numFmtId="0" fontId="7" fillId="0" borderId="8" xfId="3" applyFont="1" applyBorder="1" applyAlignment="1">
      <alignment horizontal="center"/>
    </xf>
    <xf numFmtId="0" fontId="7" fillId="0" borderId="7" xfId="3" applyFont="1" applyBorder="1" applyAlignment="1">
      <alignment horizontal="center"/>
    </xf>
    <xf numFmtId="0" fontId="7" fillId="0" borderId="7" xfId="3" applyNumberFormat="1" applyFont="1" applyBorder="1" applyAlignment="1">
      <alignment horizontal="center"/>
    </xf>
    <xf numFmtId="0" fontId="7" fillId="0" borderId="5" xfId="3" applyFont="1" applyFill="1" applyBorder="1" applyAlignment="1">
      <alignment horizontal="right"/>
    </xf>
    <xf numFmtId="178" fontId="7" fillId="0" borderId="7" xfId="1" applyNumberFormat="1" applyFont="1" applyBorder="1" applyAlignment="1">
      <alignment horizontal="center"/>
    </xf>
    <xf numFmtId="14" fontId="7" fillId="0" borderId="7" xfId="3" applyNumberFormat="1" applyFont="1" applyBorder="1" applyAlignment="1">
      <alignment horizontal="center"/>
    </xf>
    <xf numFmtId="49" fontId="7" fillId="0" borderId="14" xfId="3" applyNumberFormat="1" applyFont="1" applyFill="1" applyBorder="1" applyAlignment="1">
      <alignment horizontal="center" vertical="center" wrapText="1"/>
    </xf>
    <xf numFmtId="0" fontId="7" fillId="0" borderId="15" xfId="3" applyFont="1" applyBorder="1" applyAlignment="1">
      <alignment horizontal="center"/>
    </xf>
    <xf numFmtId="178" fontId="7" fillId="0" borderId="16" xfId="1" applyNumberFormat="1" applyFont="1" applyBorder="1" applyAlignment="1">
      <alignment horizontal="center"/>
    </xf>
    <xf numFmtId="0" fontId="7" fillId="0" borderId="16" xfId="3" applyFont="1" applyBorder="1" applyAlignment="1">
      <alignment horizontal="center"/>
    </xf>
    <xf numFmtId="14" fontId="7" fillId="0" borderId="16" xfId="3" applyNumberFormat="1" applyFont="1" applyBorder="1" applyAlignment="1">
      <alignment horizontal="center"/>
    </xf>
    <xf numFmtId="0" fontId="7" fillId="0" borderId="16" xfId="4" applyFont="1" applyFill="1" applyBorder="1" applyAlignment="1">
      <alignment horizontal="center" vertical="center" wrapText="1"/>
    </xf>
    <xf numFmtId="0" fontId="7" fillId="0" borderId="17" xfId="3" applyFont="1" applyFill="1" applyBorder="1" applyAlignment="1">
      <alignment horizontal="right"/>
    </xf>
    <xf numFmtId="0" fontId="7" fillId="2" borderId="0" xfId="3" applyFont="1" applyFill="1" applyAlignment="1">
      <alignment horizontal="center"/>
    </xf>
    <xf numFmtId="49" fontId="7" fillId="2" borderId="0" xfId="3" applyNumberFormat="1" applyFont="1" applyFill="1" applyAlignment="1">
      <alignment horizontal="center"/>
    </xf>
    <xf numFmtId="0" fontId="15" fillId="0" borderId="0" xfId="3" applyFont="1" applyAlignment="1"/>
    <xf numFmtId="0" fontId="14" fillId="0" borderId="0" xfId="3" applyFont="1" applyAlignment="1">
      <alignment horizontal="center"/>
    </xf>
    <xf numFmtId="0" fontId="16" fillId="0" borderId="0" xfId="0" applyFont="1"/>
    <xf numFmtId="0" fontId="10" fillId="0" borderId="18" xfId="3" applyFont="1" applyBorder="1" applyAlignment="1">
      <alignment horizontal="left"/>
    </xf>
    <xf numFmtId="0" fontId="17" fillId="3" borderId="0" xfId="0" applyNumberFormat="1" applyFont="1" applyFill="1" applyBorder="1" applyAlignment="1">
      <alignment horizontal="left" vertical="center" wrapText="1"/>
    </xf>
    <xf numFmtId="0" fontId="17" fillId="3" borderId="0" xfId="0" applyNumberFormat="1" applyFont="1" applyFill="1" applyBorder="1" applyAlignment="1">
      <alignment horizontal="center" vertical="center" wrapText="1"/>
    </xf>
    <xf numFmtId="0" fontId="18" fillId="0" borderId="19" xfId="0" applyNumberFormat="1" applyFont="1" applyFill="1" applyBorder="1" applyAlignment="1">
      <alignment horizontal="center" vertical="center" wrapText="1"/>
    </xf>
    <xf numFmtId="0" fontId="13" fillId="0" borderId="20" xfId="0" applyNumberFormat="1" applyFont="1" applyFill="1" applyBorder="1" applyAlignment="1">
      <alignment horizontal="left" vertical="center" wrapText="1"/>
    </xf>
    <xf numFmtId="0" fontId="12" fillId="0" borderId="21" xfId="0" applyNumberFormat="1" applyFont="1" applyFill="1" applyBorder="1" applyAlignment="1">
      <alignment horizontal="left" vertical="center" wrapText="1"/>
    </xf>
    <xf numFmtId="0" fontId="12" fillId="0" borderId="37" xfId="0" applyNumberFormat="1" applyFont="1" applyFill="1" applyBorder="1" applyAlignment="1">
      <alignment horizontal="left" vertical="center"/>
    </xf>
    <xf numFmtId="0" fontId="20" fillId="0" borderId="22" xfId="0" applyNumberFormat="1" applyFont="1" applyFill="1" applyBorder="1" applyAlignment="1">
      <alignment vertical="center" wrapText="1"/>
    </xf>
    <xf numFmtId="0" fontId="12" fillId="0" borderId="23" xfId="0" applyNumberFormat="1" applyFont="1" applyFill="1" applyBorder="1" applyAlignment="1">
      <alignment horizontal="left" vertical="center" wrapText="1"/>
    </xf>
    <xf numFmtId="0" fontId="20" fillId="0" borderId="22" xfId="0" applyNumberFormat="1" applyFont="1" applyFill="1" applyBorder="1" applyAlignment="1">
      <alignment horizontal="left" vertical="center" wrapText="1"/>
    </xf>
    <xf numFmtId="0" fontId="13" fillId="0" borderId="24" xfId="0" applyNumberFormat="1" applyFont="1" applyFill="1" applyBorder="1" applyAlignment="1">
      <alignment horizontal="left" vertical="center" wrapText="1"/>
    </xf>
    <xf numFmtId="0" fontId="12" fillId="0" borderId="25" xfId="0" applyNumberFormat="1" applyFont="1" applyFill="1" applyBorder="1" applyAlignment="1">
      <alignment horizontal="left" vertical="center" wrapText="1"/>
    </xf>
    <xf numFmtId="0" fontId="12" fillId="0" borderId="38" xfId="0" applyNumberFormat="1" applyFont="1" applyFill="1" applyBorder="1" applyAlignment="1">
      <alignment horizontal="left" vertical="center"/>
    </xf>
    <xf numFmtId="49" fontId="7" fillId="5" borderId="0" xfId="3" applyNumberFormat="1" applyFont="1" applyFill="1" applyAlignment="1">
      <alignment horizontal="center"/>
    </xf>
    <xf numFmtId="0" fontId="4" fillId="0" borderId="36" xfId="2" applyNumberFormat="1" applyFill="1" applyBorder="1" applyAlignment="1" applyProtection="1">
      <alignment vertical="center" wrapText="1"/>
    </xf>
    <xf numFmtId="0" fontId="11" fillId="0" borderId="27" xfId="0" applyNumberFormat="1" applyFont="1" applyFill="1" applyBorder="1" applyAlignment="1">
      <alignment horizontal="center" vertical="center" wrapText="1"/>
    </xf>
    <xf numFmtId="0" fontId="11" fillId="0" borderId="28" xfId="0" applyNumberFormat="1" applyFont="1" applyFill="1" applyBorder="1" applyAlignment="1">
      <alignment horizontal="center" vertical="center" wrapText="1"/>
    </xf>
    <xf numFmtId="0" fontId="11" fillId="0" borderId="29" xfId="0" applyNumberFormat="1" applyFont="1" applyFill="1" applyBorder="1" applyAlignment="1">
      <alignment horizontal="center" vertical="center" wrapText="1"/>
    </xf>
    <xf numFmtId="0" fontId="19" fillId="0" borderId="30" xfId="0" applyNumberFormat="1" applyFont="1" applyFill="1" applyBorder="1" applyAlignment="1">
      <alignment horizontal="center" vertical="center" wrapText="1"/>
    </xf>
    <xf numFmtId="0" fontId="19" fillId="0" borderId="31" xfId="0" applyNumberFormat="1" applyFont="1" applyFill="1" applyBorder="1" applyAlignment="1">
      <alignment horizontal="center" vertical="center" wrapText="1"/>
    </xf>
    <xf numFmtId="0" fontId="19" fillId="0" borderId="26" xfId="0" applyNumberFormat="1" applyFont="1" applyFill="1" applyBorder="1" applyAlignment="1">
      <alignment horizontal="center" vertical="center" wrapText="1"/>
    </xf>
    <xf numFmtId="0" fontId="18" fillId="0" borderId="32" xfId="0" applyNumberFormat="1" applyFont="1" applyFill="1" applyBorder="1" applyAlignment="1">
      <alignment horizontal="center" vertical="center" wrapText="1"/>
    </xf>
    <xf numFmtId="0" fontId="18" fillId="0" borderId="33" xfId="0" applyNumberFormat="1" applyFont="1" applyFill="1" applyBorder="1" applyAlignment="1">
      <alignment horizontal="center" vertical="center" wrapText="1"/>
    </xf>
    <xf numFmtId="0" fontId="18" fillId="0" borderId="34" xfId="0" applyNumberFormat="1" applyFont="1" applyFill="1" applyBorder="1" applyAlignment="1">
      <alignment horizontal="center" vertical="center" wrapText="1"/>
    </xf>
    <xf numFmtId="0" fontId="8" fillId="0" borderId="0" xfId="3" applyFont="1" applyAlignment="1">
      <alignment horizontal="center" wrapText="1"/>
    </xf>
    <xf numFmtId="49" fontId="10" fillId="4" borderId="35" xfId="4" applyNumberFormat="1" applyFont="1" applyFill="1" applyBorder="1" applyAlignment="1">
      <alignment horizontal="center" wrapText="1"/>
    </xf>
    <xf numFmtId="49" fontId="10" fillId="4" borderId="18" xfId="4" applyNumberFormat="1" applyFont="1" applyFill="1" applyBorder="1" applyAlignment="1">
      <alignment horizontal="center" wrapText="1"/>
    </xf>
  </cellXfs>
  <cellStyles count="6">
    <cellStyle name="Comma" xfId="1" builtinId="3"/>
    <cellStyle name="Hyperlink" xfId="2" builtinId="8"/>
    <cellStyle name="Ledger 17 x 11 in" xfId="3"/>
    <cellStyle name="Normal" xfId="0" builtinId="0"/>
    <cellStyle name="Normal_01 (2)" xfId="4"/>
    <cellStyle name="Normal_0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ontrolling@penzugy.hu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E19" sqref="E19"/>
    </sheetView>
  </sheetViews>
  <sheetFormatPr defaultColWidth="9.109375" defaultRowHeight="14.4" x14ac:dyDescent="0.3"/>
  <cols>
    <col min="1" max="1" width="89.109375" style="70" customWidth="1"/>
    <col min="2" max="16384" width="9.109375" style="70"/>
  </cols>
  <sheetData>
    <row r="1" spans="1:1" x14ac:dyDescent="0.3">
      <c r="A1" s="70" t="str">
        <f>ELOLAP!L7</f>
        <v>R20,2019N1,00000000,20190412,E,ELOLAP,@ELOLAP01,Kontrolling</v>
      </c>
    </row>
    <row r="2" spans="1:1" x14ac:dyDescent="0.3">
      <c r="A2" s="70" t="str">
        <f>ELOLAP!L8</f>
        <v>R20,2019N1,00000000,20190412,E,ELOLAP,@ELOLAP02,3612345678</v>
      </c>
    </row>
    <row r="3" spans="1:1" x14ac:dyDescent="0.3">
      <c r="A3" s="70" t="str">
        <f>ELOLAP!L9</f>
        <v>R20,2019N1,00000000,20190412,E,ELOLAP,@ELOLAP03,controlling@penzugy.hu</v>
      </c>
    </row>
    <row r="4" spans="1:1" x14ac:dyDescent="0.3">
      <c r="A4" s="70" t="str">
        <f>'LEJ2'!P8</f>
        <v>R20,2019N1,00000000,20190412,E,LEJ2,@LEJ20001,KHITT,800000,EUR,20281111,EUR,201710,20000</v>
      </c>
    </row>
    <row r="5" spans="1:1" x14ac:dyDescent="0.3">
      <c r="A5" s="70" t="str">
        <f>'LEJ2'!P9</f>
        <v>R20,2019N1,00000000,20190412,E,LEJ2,@LEJ20002,KHITT,800000,EUR,20281111,EUR,201810,180000</v>
      </c>
    </row>
    <row r="6" spans="1:1" x14ac:dyDescent="0.3">
      <c r="A6" s="70" t="str">
        <f>'LEJ2'!P10</f>
        <v>R20,2019N1,00000000,20190412,E,LEJ2,@LEJ20003,KHITT,800000,EUR,20281111,EUR,201912,200000</v>
      </c>
    </row>
    <row r="7" spans="1:1" x14ac:dyDescent="0.3">
      <c r="A7" s="70" t="str">
        <f>'LEJ2'!P11</f>
        <v>R20,2019N1,00000000,20190412,E,LEJ2,@LEJ20004,KHITT,800000,EUR,20281111,EUR,202012,300000</v>
      </c>
    </row>
    <row r="8" spans="1:1" x14ac:dyDescent="0.3">
      <c r="A8" s="70" t="str">
        <f>'LEJ2'!P12</f>
        <v>R20,2019N1,00000000,20190412,E,LEJ2,@LEJ20005,KHITT,800000,EUR,20281111,EUR,201811,80000</v>
      </c>
    </row>
    <row r="9" spans="1:1" x14ac:dyDescent="0.3">
      <c r="A9" s="70" t="str">
        <f>'LEJ3'!M8</f>
        <v>R20,2019N1,00000000,20190412,E,LEJ3,@LEJ30001,PLIZT,HUF,202710,200000</v>
      </c>
    </row>
    <row r="10" spans="1:1" x14ac:dyDescent="0.3">
      <c r="A10" s="70" t="str">
        <f>'LEJ3'!M9</f>
        <v>R20,2019N1,00000000,20190412,E,LEJ3,@LEJ30002,PLIZT,HUF,202802,1500000</v>
      </c>
    </row>
    <row r="11" spans="1:1" x14ac:dyDescent="0.3">
      <c r="A11" s="70" t="str">
        <f>'LEJ3'!M10</f>
        <v>R20,2019N1,00000000,20190412,E,LEJ3,@LEJ30003,PLIZT,HUF,202811,1000000</v>
      </c>
    </row>
    <row r="12" spans="1:1" x14ac:dyDescent="0.3">
      <c r="A12" s="70" t="str">
        <f>'LEJ3'!M11</f>
        <v>R20,2019N1,00000000,20190412,E,LEJ3,@LEJ30004,PLIZT,HUF,202910,1000000</v>
      </c>
    </row>
    <row r="13" spans="1:1" x14ac:dyDescent="0.3">
      <c r="A13" s="70" t="str">
        <f>'LEJ3'!M12</f>
        <v>R20,2019N1,00000000,20190412,E,LEJ3,@LEJ30005,KERHITT,USD,202712,200000</v>
      </c>
    </row>
    <row r="14" spans="1:1" x14ac:dyDescent="0.3">
      <c r="A14" s="70" t="str">
        <f>'LEJ3'!M13</f>
        <v>R20,2019N1,00000000,20190412,E,LEJ3,@LEJ30006,KERHITT,USD,202802,700000</v>
      </c>
    </row>
    <row r="15" spans="1:1" x14ac:dyDescent="0.3">
      <c r="A15" s="70" t="str">
        <f>'LEJ3'!M14</f>
        <v>R20,2019N1,00000000,20190412,E,LEJ3,@LEJ30007,KERHITT,USD,202809,100000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sqref="A1:D1"/>
    </sheetView>
  </sheetViews>
  <sheetFormatPr defaultColWidth="9.109375" defaultRowHeight="13.8" x14ac:dyDescent="0.3"/>
  <cols>
    <col min="1" max="1" width="7.44140625" style="3" customWidth="1"/>
    <col min="2" max="2" width="14" style="3" customWidth="1"/>
    <col min="3" max="3" width="28.6640625" style="3" customWidth="1"/>
    <col min="4" max="4" width="26.33203125" style="1" customWidth="1"/>
    <col min="5" max="5" width="6.5546875" style="1" customWidth="1"/>
    <col min="6" max="6" width="8.109375" style="3" customWidth="1"/>
    <col min="7" max="8" width="9.109375" style="3"/>
    <col min="9" max="9" width="11" style="3" customWidth="1"/>
    <col min="10" max="11" width="9.109375" style="3"/>
    <col min="12" max="12" width="58.109375" style="1" bestFit="1" customWidth="1"/>
    <col min="13" max="16384" width="9.109375" style="1"/>
  </cols>
  <sheetData>
    <row r="1" spans="1:13" ht="21.75" customHeight="1" thickTop="1" x14ac:dyDescent="0.3">
      <c r="A1" s="86" t="s">
        <v>68</v>
      </c>
      <c r="B1" s="87"/>
      <c r="C1" s="87"/>
      <c r="D1" s="88"/>
    </row>
    <row r="2" spans="1:13" ht="16.5" customHeight="1" thickBot="1" x14ac:dyDescent="0.35">
      <c r="A2" s="89" t="s">
        <v>48</v>
      </c>
      <c r="B2" s="90"/>
      <c r="C2" s="90"/>
      <c r="D2" s="91"/>
    </row>
    <row r="3" spans="1:13" ht="15.6" thickTop="1" thickBot="1" x14ac:dyDescent="0.35">
      <c r="A3" s="72"/>
      <c r="B3" s="72"/>
      <c r="C3" s="72"/>
      <c r="D3" s="73"/>
    </row>
    <row r="4" spans="1:13" ht="16.5" customHeight="1" thickTop="1" thickBot="1" x14ac:dyDescent="0.35">
      <c r="A4" s="92" t="s">
        <v>3</v>
      </c>
      <c r="B4" s="92" t="s">
        <v>49</v>
      </c>
      <c r="C4" s="92" t="s">
        <v>50</v>
      </c>
      <c r="D4" s="74" t="s">
        <v>51</v>
      </c>
    </row>
    <row r="5" spans="1:13" ht="42.6" thickTop="1" thickBot="1" x14ac:dyDescent="0.35">
      <c r="A5" s="93"/>
      <c r="B5" s="93"/>
      <c r="C5" s="93"/>
      <c r="D5" s="74" t="s">
        <v>52</v>
      </c>
      <c r="F5" s="16" t="s">
        <v>36</v>
      </c>
      <c r="G5" s="16" t="s">
        <v>37</v>
      </c>
      <c r="H5" s="16" t="s">
        <v>38</v>
      </c>
      <c r="I5" s="16" t="s">
        <v>39</v>
      </c>
      <c r="J5" s="16" t="s">
        <v>40</v>
      </c>
      <c r="K5" s="17" t="s">
        <v>41</v>
      </c>
      <c r="L5" s="18" t="s">
        <v>42</v>
      </c>
      <c r="M5" s="24"/>
    </row>
    <row r="6" spans="1:13" ht="15.6" thickTop="1" thickBot="1" x14ac:dyDescent="0.35">
      <c r="A6" s="94"/>
      <c r="B6" s="94"/>
      <c r="C6" s="94"/>
      <c r="D6" s="74" t="s">
        <v>0</v>
      </c>
      <c r="F6" s="23"/>
      <c r="G6" s="23"/>
      <c r="H6" s="23"/>
      <c r="I6" s="23"/>
      <c r="J6" s="23"/>
      <c r="K6" s="23"/>
      <c r="L6" s="23"/>
      <c r="M6" s="24"/>
    </row>
    <row r="7" spans="1:13" ht="18" customHeight="1" thickTop="1" x14ac:dyDescent="0.3">
      <c r="A7" s="75" t="s">
        <v>52</v>
      </c>
      <c r="B7" s="76" t="s">
        <v>53</v>
      </c>
      <c r="C7" s="77" t="s">
        <v>70</v>
      </c>
      <c r="D7" s="78" t="s">
        <v>75</v>
      </c>
      <c r="F7" s="23" t="s">
        <v>43</v>
      </c>
      <c r="G7" s="66" t="s">
        <v>74</v>
      </c>
      <c r="H7" s="67" t="s">
        <v>63</v>
      </c>
      <c r="I7" s="84" t="s">
        <v>73</v>
      </c>
      <c r="J7" s="23" t="s">
        <v>44</v>
      </c>
      <c r="K7" s="23" t="s">
        <v>47</v>
      </c>
      <c r="L7" s="24" t="str">
        <f>F7&amp;","&amp;G7&amp;","&amp;H7&amp;","&amp;I7&amp;","&amp;J7&amp;","&amp;K7&amp;","&amp;"@"&amp;K7&amp;"0"&amp;A7&amp;","&amp;D7</f>
        <v>R20,2019N1,00000000,20190412,E,ELOLAP,@ELOLAP01,Kontrolling</v>
      </c>
      <c r="M7" s="24"/>
    </row>
    <row r="8" spans="1:13" x14ac:dyDescent="0.3">
      <c r="A8" s="75" t="s">
        <v>54</v>
      </c>
      <c r="B8" s="79" t="s">
        <v>55</v>
      </c>
      <c r="C8" s="77" t="s">
        <v>71</v>
      </c>
      <c r="D8" s="80">
        <v>3612345678</v>
      </c>
      <c r="F8" s="23" t="s">
        <v>43</v>
      </c>
      <c r="G8" s="23" t="str">
        <f t="shared" ref="G8:I9" si="0">G7</f>
        <v>2019N1</v>
      </c>
      <c r="H8" s="33" t="str">
        <f t="shared" si="0"/>
        <v>00000000</v>
      </c>
      <c r="I8" s="33" t="str">
        <f t="shared" si="0"/>
        <v>20190412</v>
      </c>
      <c r="J8" s="23" t="s">
        <v>44</v>
      </c>
      <c r="K8" s="23" t="s">
        <v>47</v>
      </c>
      <c r="L8" s="24" t="str">
        <f>F8&amp;","&amp;G8&amp;","&amp;H8&amp;","&amp;I8&amp;","&amp;J8&amp;","&amp;K8&amp;","&amp;"@"&amp;K8&amp;"0"&amp;A8&amp;","&amp;D8</f>
        <v>R20,2019N1,00000000,20190412,E,ELOLAP,@ELOLAP02,3612345678</v>
      </c>
      <c r="M8" s="24"/>
    </row>
    <row r="9" spans="1:13" ht="14.4" thickBot="1" x14ac:dyDescent="0.35">
      <c r="A9" s="81" t="s">
        <v>56</v>
      </c>
      <c r="B9" s="82" t="s">
        <v>57</v>
      </c>
      <c r="C9" s="83" t="s">
        <v>72</v>
      </c>
      <c r="D9" s="85" t="s">
        <v>76</v>
      </c>
      <c r="F9" s="23" t="s">
        <v>43</v>
      </c>
      <c r="G9" s="23" t="str">
        <f t="shared" si="0"/>
        <v>2019N1</v>
      </c>
      <c r="H9" s="33" t="str">
        <f t="shared" si="0"/>
        <v>00000000</v>
      </c>
      <c r="I9" s="33" t="str">
        <f t="shared" si="0"/>
        <v>20190412</v>
      </c>
      <c r="J9" s="23" t="s">
        <v>44</v>
      </c>
      <c r="K9" s="23" t="s">
        <v>47</v>
      </c>
      <c r="L9" s="24" t="str">
        <f>F9&amp;","&amp;G9&amp;","&amp;H9&amp;","&amp;I9&amp;","&amp;J9&amp;","&amp;K9&amp;","&amp;"@"&amp;K9&amp;"0"&amp;A9&amp;","&amp;D9</f>
        <v>R20,2019N1,00000000,20190412,E,ELOLAP,@ELOLAP03,controlling@penzugy.hu</v>
      </c>
      <c r="M9" s="24"/>
    </row>
    <row r="12" spans="1:13" x14ac:dyDescent="0.3">
      <c r="B12" s="69" t="s">
        <v>64</v>
      </c>
      <c r="C12" s="3" t="str">
        <f>+F7&amp;MID(G7,4,5)&amp;H7</f>
        <v>R209N100000000</v>
      </c>
      <c r="D12" s="68" t="s">
        <v>65</v>
      </c>
    </row>
    <row r="13" spans="1:13" x14ac:dyDescent="0.3">
      <c r="D13" s="68" t="s">
        <v>67</v>
      </c>
    </row>
    <row r="14" spans="1:13" x14ac:dyDescent="0.3">
      <c r="D14" s="68" t="s">
        <v>69</v>
      </c>
    </row>
    <row r="15" spans="1:13" x14ac:dyDescent="0.3">
      <c r="D15" s="68" t="s">
        <v>66</v>
      </c>
    </row>
  </sheetData>
  <mergeCells count="5">
    <mergeCell ref="A1:D1"/>
    <mergeCell ref="A2:D2"/>
    <mergeCell ref="A4:A6"/>
    <mergeCell ref="B4:B6"/>
    <mergeCell ref="C4:C6"/>
  </mergeCells>
  <phoneticPr fontId="3" type="noConversion"/>
  <hyperlinks>
    <hyperlink ref="D9" r:id="rId1"/>
  </hyperlinks>
  <pageMargins left="0.75" right="0.75" top="1" bottom="1" header="0.5" footer="0.5"/>
  <pageSetup paperSize="9" orientation="portrait" verticalDpi="0" r:id="rId2"/>
  <headerFooter alignWithMargins="0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8"/>
  <sheetViews>
    <sheetView showGridLines="0" workbookViewId="0">
      <selection activeCell="E8" sqref="E8:E12"/>
    </sheetView>
  </sheetViews>
  <sheetFormatPr defaultColWidth="13.109375" defaultRowHeight="13.8" x14ac:dyDescent="0.3"/>
  <cols>
    <col min="1" max="1" width="10" style="3" customWidth="1"/>
    <col min="2" max="4" width="10.109375" style="3" customWidth="1"/>
    <col min="5" max="5" width="13.109375" style="3" customWidth="1"/>
    <col min="6" max="6" width="9.44140625" style="3" customWidth="1"/>
    <col min="7" max="7" width="13.109375" style="3" customWidth="1"/>
    <col min="8" max="8" width="11.33203125" style="1" customWidth="1"/>
    <col min="9" max="9" width="7.5546875" style="1" customWidth="1"/>
    <col min="10" max="10" width="7.88671875" style="3" customWidth="1"/>
    <col min="11" max="13" width="9.44140625" style="3" customWidth="1"/>
    <col min="14" max="14" width="8.5546875" style="3" customWidth="1"/>
    <col min="15" max="15" width="8.6640625" style="3" customWidth="1"/>
    <col min="16" max="16" width="90.109375" style="1" bestFit="1" customWidth="1"/>
    <col min="17" max="16384" width="13.109375" style="1"/>
  </cols>
  <sheetData>
    <row r="1" spans="1:16" ht="20.25" customHeight="1" x14ac:dyDescent="0.3">
      <c r="C1" s="2" t="s">
        <v>15</v>
      </c>
    </row>
    <row r="2" spans="1:16" ht="47.25" customHeight="1" x14ac:dyDescent="0.3">
      <c r="A2" s="95" t="s">
        <v>16</v>
      </c>
      <c r="B2" s="95"/>
      <c r="C2" s="95"/>
      <c r="D2" s="95"/>
      <c r="E2" s="95"/>
      <c r="F2" s="95"/>
    </row>
    <row r="3" spans="1:16" ht="15.6" x14ac:dyDescent="0.3">
      <c r="A3" s="43" t="s">
        <v>7</v>
      </c>
    </row>
    <row r="4" spans="1:16" ht="14.4" thickBot="1" x14ac:dyDescent="0.35">
      <c r="A4" s="71" t="s">
        <v>14</v>
      </c>
    </row>
    <row r="5" spans="1:16" ht="50.25" customHeight="1" thickBot="1" x14ac:dyDescent="0.35">
      <c r="A5" s="96" t="s">
        <v>18</v>
      </c>
      <c r="B5" s="97"/>
      <c r="C5" s="97"/>
      <c r="D5" s="97"/>
      <c r="E5" s="97"/>
      <c r="F5" s="97"/>
      <c r="G5" s="97"/>
      <c r="H5" s="97"/>
    </row>
    <row r="6" spans="1:16" ht="63.75" customHeight="1" thickBot="1" x14ac:dyDescent="0.35">
      <c r="A6" s="44" t="s">
        <v>3</v>
      </c>
      <c r="B6" s="45" t="s">
        <v>10</v>
      </c>
      <c r="C6" s="13" t="s">
        <v>5</v>
      </c>
      <c r="D6" s="13" t="s">
        <v>6</v>
      </c>
      <c r="E6" s="46" t="s">
        <v>4</v>
      </c>
      <c r="F6" s="47" t="s">
        <v>2</v>
      </c>
      <c r="G6" s="48" t="s">
        <v>19</v>
      </c>
      <c r="H6" s="15" t="s">
        <v>17</v>
      </c>
      <c r="J6" s="16" t="s">
        <v>36</v>
      </c>
      <c r="K6" s="16" t="s">
        <v>37</v>
      </c>
      <c r="L6" s="16" t="s">
        <v>38</v>
      </c>
      <c r="M6" s="16" t="s">
        <v>39</v>
      </c>
      <c r="N6" s="16" t="s">
        <v>40</v>
      </c>
      <c r="O6" s="17" t="s">
        <v>41</v>
      </c>
      <c r="P6" s="18" t="s">
        <v>42</v>
      </c>
    </row>
    <row r="7" spans="1:16" x14ac:dyDescent="0.3">
      <c r="A7" s="49"/>
      <c r="B7" s="50" t="s">
        <v>0</v>
      </c>
      <c r="C7" s="50" t="s">
        <v>1</v>
      </c>
      <c r="D7" s="50" t="s">
        <v>9</v>
      </c>
      <c r="E7" s="50" t="s">
        <v>20</v>
      </c>
      <c r="F7" s="50" t="s">
        <v>21</v>
      </c>
      <c r="G7" s="50" t="s">
        <v>22</v>
      </c>
      <c r="H7" s="51" t="s">
        <v>23</v>
      </c>
      <c r="J7" s="23"/>
      <c r="K7" s="23"/>
      <c r="L7" s="23"/>
      <c r="M7" s="23"/>
      <c r="N7" s="23"/>
      <c r="O7" s="23"/>
      <c r="P7" s="24"/>
    </row>
    <row r="8" spans="1:16" x14ac:dyDescent="0.3">
      <c r="A8" s="52" t="s">
        <v>26</v>
      </c>
      <c r="B8" s="53" t="s">
        <v>59</v>
      </c>
      <c r="C8" s="54">
        <v>800000</v>
      </c>
      <c r="D8" s="54" t="s">
        <v>24</v>
      </c>
      <c r="E8" s="55">
        <v>20281111</v>
      </c>
      <c r="F8" s="54" t="s">
        <v>24</v>
      </c>
      <c r="G8" s="27">
        <v>201710</v>
      </c>
      <c r="H8" s="56">
        <v>20000</v>
      </c>
      <c r="J8" s="30" t="str">
        <f>ELOLAP!$F$7</f>
        <v>R20</v>
      </c>
      <c r="K8" s="31" t="str">
        <f>ELOLAP!$G$7</f>
        <v>2019N1</v>
      </c>
      <c r="L8" s="32" t="str">
        <f>ELOLAP!$H$7</f>
        <v>00000000</v>
      </c>
      <c r="M8" s="33" t="str">
        <f>ELOLAP!$I$7</f>
        <v>20190412</v>
      </c>
      <c r="N8" s="34" t="s">
        <v>44</v>
      </c>
      <c r="O8" s="34" t="s">
        <v>45</v>
      </c>
      <c r="P8" s="6" t="str">
        <f>J8&amp;","&amp;K8&amp;","&amp;L8&amp;","&amp;M8&amp;","&amp;N8&amp;","&amp;O8&amp;","&amp;"@"&amp;O8&amp;"00"&amp;A8&amp;","&amp;B8&amp;","&amp;C8&amp;","&amp;D8&amp;","&amp;E8&amp;","&amp;F8&amp;","&amp;G8&amp;","&amp;H8</f>
        <v>R20,2019N1,00000000,20190412,E,LEJ2,@LEJ20001,KHITT,800000,EUR,20281111,EUR,201710,20000</v>
      </c>
    </row>
    <row r="9" spans="1:16" x14ac:dyDescent="0.3">
      <c r="A9" s="52" t="s">
        <v>27</v>
      </c>
      <c r="B9" s="53" t="s">
        <v>59</v>
      </c>
      <c r="C9" s="54">
        <v>800000</v>
      </c>
      <c r="D9" s="54" t="s">
        <v>24</v>
      </c>
      <c r="E9" s="55">
        <v>20281111</v>
      </c>
      <c r="F9" s="54" t="s">
        <v>24</v>
      </c>
      <c r="G9" s="27">
        <v>201810</v>
      </c>
      <c r="H9" s="56">
        <v>180000</v>
      </c>
      <c r="J9" s="30" t="str">
        <f>ELOLAP!$F$7</f>
        <v>R20</v>
      </c>
      <c r="K9" s="31" t="str">
        <f>ELOLAP!$G$7</f>
        <v>2019N1</v>
      </c>
      <c r="L9" s="32" t="str">
        <f>ELOLAP!$H$7</f>
        <v>00000000</v>
      </c>
      <c r="M9" s="33" t="str">
        <f>ELOLAP!$I$7</f>
        <v>20190412</v>
      </c>
      <c r="N9" s="34" t="s">
        <v>44</v>
      </c>
      <c r="O9" s="34" t="str">
        <f>$O$8</f>
        <v>LEJ2</v>
      </c>
      <c r="P9" s="6" t="str">
        <f>J9&amp;","&amp;K9&amp;","&amp;L9&amp;","&amp;M9&amp;","&amp;N9&amp;","&amp;O9&amp;","&amp;"@"&amp;O9&amp;"00"&amp;A9&amp;","&amp;B9&amp;","&amp;C9&amp;","&amp;D9&amp;","&amp;E9&amp;","&amp;F9&amp;","&amp;G9&amp;","&amp;H9</f>
        <v>R20,2019N1,00000000,20190412,E,LEJ2,@LEJ20002,KHITT,800000,EUR,20281111,EUR,201810,180000</v>
      </c>
    </row>
    <row r="10" spans="1:16" x14ac:dyDescent="0.3">
      <c r="A10" s="52" t="s">
        <v>28</v>
      </c>
      <c r="B10" s="53" t="s">
        <v>59</v>
      </c>
      <c r="C10" s="54">
        <v>800000</v>
      </c>
      <c r="D10" s="54" t="s">
        <v>24</v>
      </c>
      <c r="E10" s="55">
        <v>20281111</v>
      </c>
      <c r="F10" s="54" t="s">
        <v>24</v>
      </c>
      <c r="G10" s="27">
        <v>201912</v>
      </c>
      <c r="H10" s="56">
        <v>200000</v>
      </c>
      <c r="J10" s="30" t="str">
        <f>ELOLAP!$F$7</f>
        <v>R20</v>
      </c>
      <c r="K10" s="31" t="str">
        <f>ELOLAP!$G$7</f>
        <v>2019N1</v>
      </c>
      <c r="L10" s="32" t="str">
        <f>ELOLAP!$H$7</f>
        <v>00000000</v>
      </c>
      <c r="M10" s="33" t="str">
        <f>ELOLAP!$I$7</f>
        <v>20190412</v>
      </c>
      <c r="N10" s="34" t="s">
        <v>44</v>
      </c>
      <c r="O10" s="34" t="str">
        <f>$O$8</f>
        <v>LEJ2</v>
      </c>
      <c r="P10" s="6" t="str">
        <f>J10&amp;","&amp;K10&amp;","&amp;L10&amp;","&amp;M10&amp;","&amp;N10&amp;","&amp;O10&amp;","&amp;"@"&amp;O10&amp;"00"&amp;A10&amp;","&amp;B10&amp;","&amp;C10&amp;","&amp;D10&amp;","&amp;E10&amp;","&amp;F10&amp;","&amp;G10&amp;","&amp;H10</f>
        <v>R20,2019N1,00000000,20190412,E,LEJ2,@LEJ20003,KHITT,800000,EUR,20281111,EUR,201912,200000</v>
      </c>
    </row>
    <row r="11" spans="1:16" x14ac:dyDescent="0.3">
      <c r="A11" s="52" t="s">
        <v>29</v>
      </c>
      <c r="B11" s="53" t="s">
        <v>59</v>
      </c>
      <c r="C11" s="54">
        <v>800000</v>
      </c>
      <c r="D11" s="54" t="s">
        <v>24</v>
      </c>
      <c r="E11" s="55">
        <v>20281111</v>
      </c>
      <c r="F11" s="54" t="s">
        <v>24</v>
      </c>
      <c r="G11" s="27">
        <v>202012</v>
      </c>
      <c r="H11" s="56">
        <v>300000</v>
      </c>
      <c r="J11" s="30" t="str">
        <f>ELOLAP!$F$7</f>
        <v>R20</v>
      </c>
      <c r="K11" s="31" t="str">
        <f>ELOLAP!$G$7</f>
        <v>2019N1</v>
      </c>
      <c r="L11" s="32" t="str">
        <f>ELOLAP!$H$7</f>
        <v>00000000</v>
      </c>
      <c r="M11" s="33" t="str">
        <f>ELOLAP!$I$7</f>
        <v>20190412</v>
      </c>
      <c r="N11" s="34" t="s">
        <v>44</v>
      </c>
      <c r="O11" s="34" t="str">
        <f>$O$8</f>
        <v>LEJ2</v>
      </c>
      <c r="P11" s="6" t="str">
        <f>J11&amp;","&amp;K11&amp;","&amp;L11&amp;","&amp;M11&amp;","&amp;N11&amp;","&amp;O11&amp;","&amp;"@"&amp;O11&amp;"00"&amp;A11&amp;","&amp;B11&amp;","&amp;C11&amp;","&amp;D11&amp;","&amp;E11&amp;","&amp;F11&amp;","&amp;G11&amp;","&amp;H11</f>
        <v>R20,2019N1,00000000,20190412,E,LEJ2,@LEJ20004,KHITT,800000,EUR,20281111,EUR,202012,300000</v>
      </c>
    </row>
    <row r="12" spans="1:16" x14ac:dyDescent="0.3">
      <c r="A12" s="52" t="s">
        <v>30</v>
      </c>
      <c r="B12" s="53" t="s">
        <v>59</v>
      </c>
      <c r="C12" s="54">
        <v>800000</v>
      </c>
      <c r="D12" s="54" t="s">
        <v>24</v>
      </c>
      <c r="E12" s="55">
        <v>20281111</v>
      </c>
      <c r="F12" s="54" t="s">
        <v>24</v>
      </c>
      <c r="G12" s="27">
        <v>201811</v>
      </c>
      <c r="H12" s="56">
        <v>80000</v>
      </c>
      <c r="J12" s="30" t="str">
        <f>ELOLAP!$F$7</f>
        <v>R20</v>
      </c>
      <c r="K12" s="31" t="str">
        <f>ELOLAP!$G$7</f>
        <v>2019N1</v>
      </c>
      <c r="L12" s="32" t="str">
        <f>ELOLAP!$H$7</f>
        <v>00000000</v>
      </c>
      <c r="M12" s="33" t="str">
        <f>ELOLAP!$I$7</f>
        <v>20190412</v>
      </c>
      <c r="N12" s="34" t="s">
        <v>44</v>
      </c>
      <c r="O12" s="34" t="str">
        <f>$O$8</f>
        <v>LEJ2</v>
      </c>
      <c r="P12" s="6" t="str">
        <f>J12&amp;","&amp;K12&amp;","&amp;L12&amp;","&amp;M12&amp;","&amp;N12&amp;","&amp;O12&amp;","&amp;"@"&amp;O12&amp;"00"&amp;A12&amp;","&amp;B12&amp;","&amp;C12&amp;","&amp;D12&amp;","&amp;E12&amp;","&amp;F12&amp;","&amp;G12&amp;","&amp;H12</f>
        <v>R20,2019N1,00000000,20190412,E,LEJ2,@LEJ20005,KHITT,800000,EUR,20281111,EUR,201811,80000</v>
      </c>
    </row>
    <row r="13" spans="1:16" ht="17.25" customHeight="1" x14ac:dyDescent="0.3">
      <c r="A13" s="52" t="s">
        <v>31</v>
      </c>
      <c r="B13" s="53"/>
      <c r="C13" s="57"/>
      <c r="D13" s="54"/>
      <c r="E13" s="55"/>
      <c r="F13" s="54"/>
      <c r="G13" s="27"/>
      <c r="H13" s="56"/>
      <c r="J13" s="23"/>
      <c r="K13" s="34"/>
      <c r="L13" s="34"/>
      <c r="M13" s="34"/>
      <c r="N13" s="23"/>
      <c r="O13" s="34"/>
      <c r="P13" s="24"/>
    </row>
    <row r="14" spans="1:16" ht="17.25" customHeight="1" x14ac:dyDescent="0.3">
      <c r="A14" s="52" t="s">
        <v>32</v>
      </c>
      <c r="B14" s="53"/>
      <c r="C14" s="57"/>
      <c r="D14" s="54"/>
      <c r="E14" s="58"/>
      <c r="F14" s="54"/>
      <c r="G14" s="27"/>
      <c r="H14" s="56"/>
      <c r="J14" s="23"/>
      <c r="K14" s="34"/>
      <c r="L14" s="34"/>
      <c r="M14" s="34"/>
      <c r="N14" s="23"/>
      <c r="O14" s="34"/>
      <c r="P14" s="24"/>
    </row>
    <row r="15" spans="1:16" ht="17.25" customHeight="1" x14ac:dyDescent="0.3">
      <c r="A15" s="52" t="s">
        <v>33</v>
      </c>
      <c r="B15" s="53"/>
      <c r="C15" s="57"/>
      <c r="D15" s="54"/>
      <c r="E15" s="58"/>
      <c r="F15" s="54"/>
      <c r="G15" s="27"/>
      <c r="H15" s="56"/>
      <c r="J15" s="23"/>
      <c r="K15" s="34"/>
      <c r="L15" s="34"/>
      <c r="M15" s="34"/>
      <c r="N15" s="23"/>
      <c r="O15" s="23"/>
      <c r="P15" s="24"/>
    </row>
    <row r="16" spans="1:16" ht="17.25" customHeight="1" x14ac:dyDescent="0.3">
      <c r="A16" s="52" t="s">
        <v>34</v>
      </c>
      <c r="B16" s="53"/>
      <c r="C16" s="57"/>
      <c r="D16" s="54"/>
      <c r="E16" s="58"/>
      <c r="F16" s="54"/>
      <c r="G16" s="27"/>
      <c r="H16" s="56"/>
      <c r="J16" s="23"/>
      <c r="K16" s="34"/>
      <c r="L16" s="34"/>
      <c r="M16" s="34"/>
      <c r="N16" s="23"/>
      <c r="O16" s="23"/>
      <c r="P16" s="24"/>
    </row>
    <row r="17" spans="1:16" x14ac:dyDescent="0.3">
      <c r="A17" s="52" t="s">
        <v>35</v>
      </c>
      <c r="B17" s="53"/>
      <c r="C17" s="57"/>
      <c r="D17" s="54"/>
      <c r="E17" s="58"/>
      <c r="F17" s="54"/>
      <c r="G17" s="27"/>
      <c r="H17" s="56"/>
      <c r="J17" s="23"/>
      <c r="K17" s="34"/>
      <c r="L17" s="34"/>
      <c r="M17" s="34"/>
      <c r="N17" s="23"/>
      <c r="O17" s="23"/>
      <c r="P17" s="24"/>
    </row>
    <row r="18" spans="1:16" ht="14.4" thickBot="1" x14ac:dyDescent="0.35">
      <c r="A18" s="59" t="s">
        <v>62</v>
      </c>
      <c r="B18" s="60"/>
      <c r="C18" s="61"/>
      <c r="D18" s="62"/>
      <c r="E18" s="63"/>
      <c r="F18" s="62"/>
      <c r="G18" s="64"/>
      <c r="H18" s="65"/>
      <c r="J18" s="23"/>
      <c r="K18" s="34"/>
      <c r="L18" s="34"/>
      <c r="M18" s="34"/>
      <c r="N18" s="23"/>
      <c r="O18" s="23"/>
      <c r="P18" s="24"/>
    </row>
    <row r="19" spans="1:16" s="10" customFormat="1" x14ac:dyDescent="0.3">
      <c r="A19" s="9"/>
      <c r="B19" s="9"/>
      <c r="C19" s="9"/>
      <c r="D19" s="9"/>
      <c r="E19" s="9"/>
      <c r="F19" s="9"/>
      <c r="G19" s="9"/>
      <c r="J19" s="9"/>
      <c r="K19" s="9"/>
      <c r="L19" s="9"/>
      <c r="M19" s="9"/>
      <c r="N19" s="9"/>
      <c r="O19" s="9"/>
    </row>
    <row r="20" spans="1:16" s="10" customFormat="1" x14ac:dyDescent="0.3">
      <c r="A20" s="9"/>
      <c r="B20" s="9"/>
      <c r="C20" s="9"/>
      <c r="D20" s="9"/>
      <c r="E20" s="9"/>
      <c r="F20" s="9"/>
      <c r="G20" s="9"/>
      <c r="J20" s="9"/>
      <c r="K20" s="9"/>
      <c r="L20" s="9"/>
      <c r="M20" s="9"/>
      <c r="N20" s="9"/>
      <c r="O20" s="9"/>
    </row>
    <row r="21" spans="1:16" s="10" customFormat="1" x14ac:dyDescent="0.3">
      <c r="A21" s="9"/>
      <c r="B21" s="9"/>
      <c r="C21" s="34"/>
      <c r="D21" s="34"/>
      <c r="E21" s="34"/>
      <c r="F21" s="9"/>
      <c r="G21" s="34"/>
      <c r="J21" s="9"/>
      <c r="K21" s="9"/>
      <c r="L21" s="9"/>
      <c r="M21" s="9"/>
      <c r="N21" s="9"/>
      <c r="O21" s="9"/>
    </row>
    <row r="22" spans="1:16" s="10" customFormat="1" x14ac:dyDescent="0.3">
      <c r="A22" s="9"/>
      <c r="B22" s="9"/>
      <c r="C22" s="9"/>
      <c r="D22" s="9"/>
      <c r="E22" s="9"/>
      <c r="F22" s="9"/>
      <c r="G22" s="9"/>
      <c r="J22" s="9"/>
      <c r="K22" s="9"/>
      <c r="L22" s="9"/>
      <c r="M22" s="9"/>
      <c r="N22" s="9"/>
      <c r="O22" s="9"/>
    </row>
    <row r="23" spans="1:16" s="10" customFormat="1" x14ac:dyDescent="0.3">
      <c r="A23" s="9"/>
      <c r="B23" s="9"/>
      <c r="C23" s="9"/>
      <c r="D23" s="9"/>
      <c r="E23" s="9"/>
      <c r="F23" s="9"/>
      <c r="G23" s="9"/>
      <c r="J23" s="9"/>
      <c r="K23" s="9"/>
      <c r="L23" s="9"/>
      <c r="M23" s="9"/>
      <c r="N23" s="9"/>
      <c r="O23" s="9"/>
    </row>
    <row r="24" spans="1:16" s="10" customFormat="1" x14ac:dyDescent="0.3">
      <c r="A24" s="9"/>
      <c r="B24" s="9"/>
      <c r="C24" s="9"/>
      <c r="D24" s="9"/>
      <c r="E24" s="9"/>
      <c r="F24" s="9"/>
      <c r="G24" s="9"/>
      <c r="J24" s="9"/>
      <c r="K24" s="9"/>
      <c r="L24" s="9"/>
      <c r="M24" s="9"/>
      <c r="N24" s="9"/>
      <c r="O24" s="9"/>
    </row>
    <row r="25" spans="1:16" s="10" customFormat="1" x14ac:dyDescent="0.3">
      <c r="A25" s="9"/>
      <c r="B25" s="9"/>
      <c r="C25" s="9"/>
      <c r="D25" s="9"/>
      <c r="E25" s="9"/>
      <c r="F25" s="9"/>
      <c r="G25" s="9"/>
      <c r="J25" s="9"/>
      <c r="K25" s="9"/>
      <c r="L25" s="9"/>
      <c r="M25" s="9"/>
      <c r="N25" s="9"/>
      <c r="O25" s="9"/>
    </row>
    <row r="26" spans="1:16" s="10" customFormat="1" x14ac:dyDescent="0.3">
      <c r="A26" s="9"/>
      <c r="B26" s="9"/>
      <c r="C26" s="9"/>
      <c r="D26" s="9"/>
      <c r="E26" s="9"/>
      <c r="F26" s="9"/>
      <c r="G26" s="9"/>
      <c r="J26" s="9"/>
      <c r="K26" s="9"/>
      <c r="L26" s="9"/>
      <c r="M26" s="9"/>
      <c r="N26" s="9"/>
      <c r="O26" s="9"/>
    </row>
    <row r="27" spans="1:16" s="10" customFormat="1" x14ac:dyDescent="0.3">
      <c r="A27" s="9"/>
      <c r="B27" s="9"/>
      <c r="C27" s="9"/>
      <c r="D27" s="9"/>
      <c r="E27" s="9"/>
      <c r="F27" s="9"/>
      <c r="G27" s="9"/>
      <c r="J27" s="9"/>
      <c r="K27" s="9"/>
      <c r="L27" s="9"/>
      <c r="M27" s="9"/>
      <c r="N27" s="9"/>
      <c r="O27" s="9"/>
    </row>
    <row r="28" spans="1:16" s="10" customFormat="1" x14ac:dyDescent="0.3">
      <c r="A28" s="9"/>
      <c r="B28" s="9"/>
      <c r="C28" s="9"/>
      <c r="D28" s="9"/>
      <c r="E28" s="9"/>
      <c r="F28" s="9"/>
      <c r="G28" s="9"/>
      <c r="J28" s="9"/>
      <c r="K28" s="9"/>
      <c r="L28" s="9"/>
      <c r="M28" s="9"/>
      <c r="N28" s="9"/>
      <c r="O28" s="9"/>
    </row>
    <row r="29" spans="1:16" s="10" customFormat="1" x14ac:dyDescent="0.3">
      <c r="A29" s="9"/>
      <c r="B29" s="9"/>
      <c r="C29" s="9"/>
      <c r="D29" s="9"/>
      <c r="E29" s="9"/>
      <c r="F29" s="9"/>
      <c r="G29" s="9"/>
      <c r="J29" s="9"/>
      <c r="K29" s="9"/>
      <c r="L29" s="9"/>
      <c r="M29" s="9"/>
      <c r="N29" s="9"/>
      <c r="O29" s="9"/>
    </row>
    <row r="30" spans="1:16" s="10" customFormat="1" x14ac:dyDescent="0.3">
      <c r="A30" s="9"/>
      <c r="B30" s="9"/>
      <c r="C30" s="9"/>
      <c r="D30" s="9"/>
      <c r="E30" s="9"/>
      <c r="F30" s="9"/>
      <c r="G30" s="9"/>
      <c r="J30" s="9"/>
      <c r="K30" s="9"/>
      <c r="L30" s="9"/>
      <c r="M30" s="9"/>
      <c r="N30" s="9"/>
      <c r="O30" s="9"/>
    </row>
    <row r="31" spans="1:16" s="10" customFormat="1" x14ac:dyDescent="0.3">
      <c r="A31" s="9"/>
      <c r="B31" s="9"/>
      <c r="C31" s="9"/>
      <c r="D31" s="9"/>
      <c r="E31" s="9"/>
      <c r="F31" s="9"/>
      <c r="G31" s="9"/>
      <c r="J31" s="9"/>
      <c r="K31" s="9"/>
      <c r="L31" s="9"/>
      <c r="M31" s="9"/>
      <c r="N31" s="9"/>
      <c r="O31" s="9"/>
    </row>
    <row r="32" spans="1:16" s="10" customFormat="1" x14ac:dyDescent="0.3">
      <c r="A32" s="9"/>
      <c r="B32" s="9"/>
      <c r="C32" s="9"/>
      <c r="D32" s="9"/>
      <c r="E32" s="9"/>
      <c r="F32" s="9"/>
      <c r="G32" s="9"/>
      <c r="J32" s="9"/>
      <c r="K32" s="9"/>
      <c r="L32" s="9"/>
      <c r="M32" s="9"/>
      <c r="N32" s="9"/>
      <c r="O32" s="9"/>
    </row>
    <row r="33" spans="1:15" s="10" customFormat="1" x14ac:dyDescent="0.3">
      <c r="A33" s="9"/>
      <c r="B33" s="9"/>
      <c r="C33" s="9"/>
      <c r="D33" s="9"/>
      <c r="E33" s="9"/>
      <c r="F33" s="9"/>
      <c r="G33" s="9"/>
      <c r="J33" s="9"/>
      <c r="K33" s="9"/>
      <c r="L33" s="9"/>
      <c r="M33" s="9"/>
      <c r="N33" s="9"/>
      <c r="O33" s="9"/>
    </row>
    <row r="34" spans="1:15" s="10" customFormat="1" x14ac:dyDescent="0.3">
      <c r="A34" s="9"/>
      <c r="B34" s="9"/>
      <c r="C34" s="9"/>
      <c r="D34" s="9"/>
      <c r="E34" s="9"/>
      <c r="F34" s="9"/>
      <c r="G34" s="9"/>
      <c r="J34" s="9"/>
      <c r="K34" s="9"/>
      <c r="L34" s="9"/>
      <c r="M34" s="9"/>
      <c r="N34" s="9"/>
      <c r="O34" s="9"/>
    </row>
    <row r="35" spans="1:15" s="10" customFormat="1" x14ac:dyDescent="0.3">
      <c r="A35" s="9"/>
      <c r="B35" s="9"/>
      <c r="C35" s="9"/>
      <c r="D35" s="9"/>
      <c r="E35" s="9"/>
      <c r="F35" s="9"/>
      <c r="G35" s="9"/>
      <c r="J35" s="9"/>
      <c r="K35" s="9"/>
      <c r="L35" s="9"/>
      <c r="M35" s="9"/>
      <c r="N35" s="9"/>
      <c r="O35" s="9"/>
    </row>
    <row r="36" spans="1:15" s="10" customFormat="1" x14ac:dyDescent="0.3">
      <c r="A36" s="9"/>
      <c r="B36" s="9"/>
      <c r="C36" s="9"/>
      <c r="D36" s="9"/>
      <c r="E36" s="9"/>
      <c r="F36" s="9"/>
      <c r="G36" s="9"/>
      <c r="J36" s="9"/>
      <c r="K36" s="9"/>
      <c r="L36" s="9"/>
      <c r="M36" s="9"/>
      <c r="N36" s="9"/>
      <c r="O36" s="9"/>
    </row>
    <row r="37" spans="1:15" s="10" customFormat="1" x14ac:dyDescent="0.3">
      <c r="A37" s="9"/>
      <c r="B37" s="9"/>
      <c r="C37" s="9"/>
      <c r="D37" s="9"/>
      <c r="E37" s="9"/>
      <c r="F37" s="9"/>
      <c r="G37" s="9"/>
      <c r="J37" s="9"/>
      <c r="K37" s="9"/>
      <c r="L37" s="9"/>
      <c r="M37" s="9"/>
      <c r="N37" s="9"/>
      <c r="O37" s="9"/>
    </row>
    <row r="38" spans="1:15" s="10" customFormat="1" x14ac:dyDescent="0.3">
      <c r="A38" s="9"/>
      <c r="B38" s="9"/>
      <c r="C38" s="9"/>
      <c r="D38" s="9"/>
      <c r="E38" s="9"/>
      <c r="F38" s="9"/>
      <c r="G38" s="9"/>
      <c r="J38" s="9"/>
      <c r="K38" s="9"/>
      <c r="L38" s="9"/>
      <c r="M38" s="9"/>
      <c r="N38" s="9"/>
      <c r="O38" s="9"/>
    </row>
  </sheetData>
  <mergeCells count="2">
    <mergeCell ref="A2:F2"/>
    <mergeCell ref="A5:H5"/>
  </mergeCells>
  <phoneticPr fontId="3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4"/>
  <sheetViews>
    <sheetView showGridLines="0" workbookViewId="0">
      <selection activeCell="G29" sqref="G29"/>
    </sheetView>
  </sheetViews>
  <sheetFormatPr defaultColWidth="9.109375" defaultRowHeight="13.8" x14ac:dyDescent="0.3"/>
  <cols>
    <col min="1" max="1" width="8.5546875" style="1" customWidth="1"/>
    <col min="2" max="2" width="14.5546875" style="1" customWidth="1"/>
    <col min="3" max="3" width="13.33203125" style="1" customWidth="1"/>
    <col min="4" max="4" width="12" style="3" customWidth="1"/>
    <col min="5" max="5" width="13.6640625" style="1" customWidth="1"/>
    <col min="6" max="6" width="10.44140625" style="1" customWidth="1"/>
    <col min="7" max="12" width="12.109375" style="3" customWidth="1"/>
    <col min="13" max="13" width="72.33203125" style="1" bestFit="1" customWidth="1"/>
    <col min="14" max="16384" width="9.109375" style="1"/>
  </cols>
  <sheetData>
    <row r="1" spans="1:13" ht="24" customHeight="1" x14ac:dyDescent="0.3">
      <c r="C1" s="2" t="s">
        <v>15</v>
      </c>
    </row>
    <row r="2" spans="1:13" ht="47.25" customHeight="1" x14ac:dyDescent="0.3">
      <c r="A2" s="95" t="s">
        <v>16</v>
      </c>
      <c r="B2" s="95"/>
      <c r="C2" s="95"/>
      <c r="D2" s="95"/>
      <c r="E2" s="95"/>
      <c r="F2" s="95"/>
    </row>
    <row r="3" spans="1:13" ht="15.6" x14ac:dyDescent="0.3">
      <c r="A3" s="4" t="s">
        <v>8</v>
      </c>
    </row>
    <row r="4" spans="1:13" x14ac:dyDescent="0.3">
      <c r="A4" s="5" t="s">
        <v>14</v>
      </c>
      <c r="B4" s="5"/>
      <c r="C4" s="6"/>
    </row>
    <row r="5" spans="1:13" s="10" customFormat="1" ht="52.5" customHeight="1" thickBot="1" x14ac:dyDescent="0.35">
      <c r="A5" s="96" t="s">
        <v>13</v>
      </c>
      <c r="B5" s="97"/>
      <c r="C5" s="97"/>
      <c r="D5" s="97"/>
      <c r="E5" s="97"/>
      <c r="F5" s="7"/>
      <c r="G5" s="8"/>
      <c r="H5" s="9"/>
      <c r="I5" s="9"/>
      <c r="J5" s="9"/>
      <c r="K5" s="9"/>
      <c r="L5" s="9"/>
    </row>
    <row r="6" spans="1:13" s="10" customFormat="1" ht="96.6" x14ac:dyDescent="0.3">
      <c r="A6" s="11" t="s">
        <v>3</v>
      </c>
      <c r="B6" s="12" t="s">
        <v>12</v>
      </c>
      <c r="C6" s="13" t="s">
        <v>2</v>
      </c>
      <c r="D6" s="14" t="s">
        <v>19</v>
      </c>
      <c r="E6" s="15" t="s">
        <v>11</v>
      </c>
      <c r="F6" s="7"/>
      <c r="G6" s="16" t="s">
        <v>36</v>
      </c>
      <c r="H6" s="16" t="s">
        <v>37</v>
      </c>
      <c r="I6" s="16" t="s">
        <v>38</v>
      </c>
      <c r="J6" s="16" t="s">
        <v>39</v>
      </c>
      <c r="K6" s="16" t="s">
        <v>40</v>
      </c>
      <c r="L6" s="17" t="s">
        <v>41</v>
      </c>
      <c r="M6" s="18" t="s">
        <v>42</v>
      </c>
    </row>
    <row r="7" spans="1:13" s="10" customFormat="1" x14ac:dyDescent="0.3">
      <c r="A7" s="19"/>
      <c r="B7" s="20" t="s">
        <v>0</v>
      </c>
      <c r="C7" s="21" t="s">
        <v>1</v>
      </c>
      <c r="D7" s="21" t="s">
        <v>9</v>
      </c>
      <c r="E7" s="22" t="s">
        <v>20</v>
      </c>
      <c r="F7" s="7"/>
      <c r="G7" s="23"/>
      <c r="H7" s="23"/>
      <c r="I7" s="23"/>
      <c r="J7" s="23"/>
      <c r="K7" s="23"/>
      <c r="L7" s="23"/>
      <c r="M7" s="24"/>
    </row>
    <row r="8" spans="1:13" s="10" customFormat="1" x14ac:dyDescent="0.3">
      <c r="A8" s="25" t="s">
        <v>26</v>
      </c>
      <c r="B8" s="26" t="s">
        <v>60</v>
      </c>
      <c r="C8" s="27" t="s">
        <v>25</v>
      </c>
      <c r="D8" s="27">
        <v>202710</v>
      </c>
      <c r="E8" s="28">
        <v>200000</v>
      </c>
      <c r="F8" s="29"/>
      <c r="G8" s="30" t="str">
        <f>ELOLAP!$F$7</f>
        <v>R20</v>
      </c>
      <c r="H8" s="31" t="str">
        <f>ELOLAP!$G$7</f>
        <v>2019N1</v>
      </c>
      <c r="I8" s="32" t="str">
        <f>ELOLAP!$H$7</f>
        <v>00000000</v>
      </c>
      <c r="J8" s="33" t="str">
        <f>ELOLAP!$I$7</f>
        <v>20190412</v>
      </c>
      <c r="K8" s="34" t="s">
        <v>44</v>
      </c>
      <c r="L8" s="34" t="s">
        <v>46</v>
      </c>
      <c r="M8" s="6" t="str">
        <f t="shared" ref="M8:M14" si="0">G8&amp;","&amp;H8&amp;","&amp;I8&amp;","&amp;J8&amp;","&amp;K8&amp;","&amp;L8&amp;","&amp;"@"&amp;L8&amp;"00"&amp;A8&amp;","&amp;B8&amp;","&amp;C8&amp;","&amp;D8&amp;","&amp;E8</f>
        <v>R20,2019N1,00000000,20190412,E,LEJ3,@LEJ30001,PLIZT,HUF,202710,200000</v>
      </c>
    </row>
    <row r="9" spans="1:13" s="10" customFormat="1" x14ac:dyDescent="0.3">
      <c r="A9" s="25" t="s">
        <v>27</v>
      </c>
      <c r="B9" s="26" t="s">
        <v>60</v>
      </c>
      <c r="C9" s="27" t="s">
        <v>25</v>
      </c>
      <c r="D9" s="27">
        <v>202802</v>
      </c>
      <c r="E9" s="28">
        <v>1500000</v>
      </c>
      <c r="F9" s="7"/>
      <c r="G9" s="30" t="str">
        <f>ELOLAP!$F$7</f>
        <v>R20</v>
      </c>
      <c r="H9" s="31" t="str">
        <f>ELOLAP!$G$7</f>
        <v>2019N1</v>
      </c>
      <c r="I9" s="32" t="str">
        <f>ELOLAP!$H$7</f>
        <v>00000000</v>
      </c>
      <c r="J9" s="33" t="str">
        <f>ELOLAP!$I$7</f>
        <v>20190412</v>
      </c>
      <c r="K9" s="34" t="s">
        <v>44</v>
      </c>
      <c r="L9" s="34" t="str">
        <f t="shared" ref="L9:L14" si="1">$L$8</f>
        <v>LEJ3</v>
      </c>
      <c r="M9" s="6" t="str">
        <f t="shared" si="0"/>
        <v>R20,2019N1,00000000,20190412,E,LEJ3,@LEJ30002,PLIZT,HUF,202802,1500000</v>
      </c>
    </row>
    <row r="10" spans="1:13" s="10" customFormat="1" x14ac:dyDescent="0.3">
      <c r="A10" s="25" t="s">
        <v>28</v>
      </c>
      <c r="B10" s="26" t="s">
        <v>60</v>
      </c>
      <c r="C10" s="27" t="s">
        <v>25</v>
      </c>
      <c r="D10" s="27">
        <v>202811</v>
      </c>
      <c r="E10" s="28">
        <v>1000000</v>
      </c>
      <c r="F10" s="7"/>
      <c r="G10" s="30" t="str">
        <f>ELOLAP!$F$7</f>
        <v>R20</v>
      </c>
      <c r="H10" s="31" t="str">
        <f>ELOLAP!$G$7</f>
        <v>2019N1</v>
      </c>
      <c r="I10" s="32" t="str">
        <f>ELOLAP!$H$7</f>
        <v>00000000</v>
      </c>
      <c r="J10" s="33" t="str">
        <f>ELOLAP!$I$7</f>
        <v>20190412</v>
      </c>
      <c r="K10" s="34" t="s">
        <v>44</v>
      </c>
      <c r="L10" s="34" t="str">
        <f t="shared" si="1"/>
        <v>LEJ3</v>
      </c>
      <c r="M10" s="6" t="str">
        <f t="shared" si="0"/>
        <v>R20,2019N1,00000000,20190412,E,LEJ3,@LEJ30003,PLIZT,HUF,202811,1000000</v>
      </c>
    </row>
    <row r="11" spans="1:13" s="10" customFormat="1" x14ac:dyDescent="0.3">
      <c r="A11" s="25" t="s">
        <v>29</v>
      </c>
      <c r="B11" s="35" t="s">
        <v>60</v>
      </c>
      <c r="C11" s="27" t="s">
        <v>25</v>
      </c>
      <c r="D11" s="27">
        <v>202910</v>
      </c>
      <c r="E11" s="28">
        <v>1000000</v>
      </c>
      <c r="F11" s="7"/>
      <c r="G11" s="30" t="str">
        <f>ELOLAP!$F$7</f>
        <v>R20</v>
      </c>
      <c r="H11" s="31" t="str">
        <f>ELOLAP!$G$7</f>
        <v>2019N1</v>
      </c>
      <c r="I11" s="32" t="str">
        <f>ELOLAP!$H$7</f>
        <v>00000000</v>
      </c>
      <c r="J11" s="33" t="str">
        <f>ELOLAP!$I$7</f>
        <v>20190412</v>
      </c>
      <c r="K11" s="34" t="s">
        <v>44</v>
      </c>
      <c r="L11" s="34" t="str">
        <f t="shared" si="1"/>
        <v>LEJ3</v>
      </c>
      <c r="M11" s="6" t="str">
        <f t="shared" si="0"/>
        <v>R20,2019N1,00000000,20190412,E,LEJ3,@LEJ30004,PLIZT,HUF,202910,1000000</v>
      </c>
    </row>
    <row r="12" spans="1:13" s="10" customFormat="1" x14ac:dyDescent="0.3">
      <c r="A12" s="25" t="s">
        <v>30</v>
      </c>
      <c r="B12" s="35" t="s">
        <v>61</v>
      </c>
      <c r="C12" s="27" t="s">
        <v>58</v>
      </c>
      <c r="D12" s="27">
        <v>202712</v>
      </c>
      <c r="E12" s="28">
        <v>200000</v>
      </c>
      <c r="F12" s="7"/>
      <c r="G12" s="30" t="str">
        <f>ELOLAP!$F$7</f>
        <v>R20</v>
      </c>
      <c r="H12" s="31" t="str">
        <f>ELOLAP!$G$7</f>
        <v>2019N1</v>
      </c>
      <c r="I12" s="32" t="str">
        <f>ELOLAP!$H$7</f>
        <v>00000000</v>
      </c>
      <c r="J12" s="33" t="str">
        <f>ELOLAP!$I$7</f>
        <v>20190412</v>
      </c>
      <c r="K12" s="34" t="s">
        <v>44</v>
      </c>
      <c r="L12" s="34" t="str">
        <f t="shared" si="1"/>
        <v>LEJ3</v>
      </c>
      <c r="M12" s="6" t="str">
        <f t="shared" si="0"/>
        <v>R20,2019N1,00000000,20190412,E,LEJ3,@LEJ30005,KERHITT,USD,202712,200000</v>
      </c>
    </row>
    <row r="13" spans="1:13" s="10" customFormat="1" x14ac:dyDescent="0.3">
      <c r="A13" s="25" t="s">
        <v>31</v>
      </c>
      <c r="B13" s="35" t="s">
        <v>61</v>
      </c>
      <c r="C13" s="27" t="s">
        <v>58</v>
      </c>
      <c r="D13" s="36">
        <v>202802</v>
      </c>
      <c r="E13" s="28">
        <v>700000</v>
      </c>
      <c r="F13" s="7"/>
      <c r="G13" s="30" t="str">
        <f>ELOLAP!$F$7</f>
        <v>R20</v>
      </c>
      <c r="H13" s="31" t="str">
        <f>ELOLAP!$G$7</f>
        <v>2019N1</v>
      </c>
      <c r="I13" s="32" t="str">
        <f>ELOLAP!$H$7</f>
        <v>00000000</v>
      </c>
      <c r="J13" s="33" t="str">
        <f>ELOLAP!$I$7</f>
        <v>20190412</v>
      </c>
      <c r="K13" s="34" t="s">
        <v>44</v>
      </c>
      <c r="L13" s="34" t="str">
        <f t="shared" si="1"/>
        <v>LEJ3</v>
      </c>
      <c r="M13" s="6" t="str">
        <f t="shared" si="0"/>
        <v>R20,2019N1,00000000,20190412,E,LEJ3,@LEJ30006,KERHITT,USD,202802,700000</v>
      </c>
    </row>
    <row r="14" spans="1:13" s="10" customFormat="1" x14ac:dyDescent="0.3">
      <c r="A14" s="25" t="s">
        <v>32</v>
      </c>
      <c r="B14" s="35" t="s">
        <v>61</v>
      </c>
      <c r="C14" s="27" t="s">
        <v>58</v>
      </c>
      <c r="D14" s="36">
        <v>202809</v>
      </c>
      <c r="E14" s="28">
        <v>100000</v>
      </c>
      <c r="F14" s="7"/>
      <c r="G14" s="30" t="str">
        <f>ELOLAP!$F$7</f>
        <v>R20</v>
      </c>
      <c r="H14" s="31" t="str">
        <f>ELOLAP!$G$7</f>
        <v>2019N1</v>
      </c>
      <c r="I14" s="32" t="str">
        <f>ELOLAP!$H$7</f>
        <v>00000000</v>
      </c>
      <c r="J14" s="33" t="str">
        <f>ELOLAP!$I$7</f>
        <v>20190412</v>
      </c>
      <c r="K14" s="34" t="s">
        <v>44</v>
      </c>
      <c r="L14" s="34" t="str">
        <f t="shared" si="1"/>
        <v>LEJ3</v>
      </c>
      <c r="M14" s="6" t="str">
        <f t="shared" si="0"/>
        <v>R20,2019N1,00000000,20190412,E,LEJ3,@LEJ30007,KERHITT,USD,202809,100000</v>
      </c>
    </row>
    <row r="15" spans="1:13" s="10" customFormat="1" ht="12.75" customHeight="1" x14ac:dyDescent="0.3">
      <c r="A15" s="25" t="s">
        <v>33</v>
      </c>
      <c r="B15" s="35"/>
      <c r="C15" s="27"/>
      <c r="D15" s="22"/>
      <c r="E15" s="28"/>
      <c r="F15" s="7"/>
      <c r="G15" s="34"/>
      <c r="H15" s="34"/>
      <c r="I15" s="34"/>
      <c r="J15" s="34"/>
      <c r="K15" s="34"/>
      <c r="L15" s="34"/>
      <c r="M15" s="6"/>
    </row>
    <row r="16" spans="1:13" s="10" customFormat="1" x14ac:dyDescent="0.3">
      <c r="A16" s="25" t="s">
        <v>34</v>
      </c>
      <c r="B16" s="35"/>
      <c r="C16" s="27"/>
      <c r="D16" s="22"/>
      <c r="E16" s="28"/>
      <c r="F16" s="37"/>
      <c r="G16" s="34"/>
      <c r="H16" s="34"/>
      <c r="I16" s="34"/>
      <c r="J16" s="34"/>
      <c r="K16" s="34"/>
      <c r="L16" s="34"/>
      <c r="M16" s="6"/>
    </row>
    <row r="17" spans="1:13" s="10" customFormat="1" x14ac:dyDescent="0.3">
      <c r="A17" s="25" t="s">
        <v>35</v>
      </c>
      <c r="B17" s="35"/>
      <c r="C17" s="27"/>
      <c r="D17" s="22"/>
      <c r="E17" s="28"/>
      <c r="F17" s="38"/>
      <c r="G17" s="34"/>
      <c r="H17" s="34"/>
      <c r="I17" s="34"/>
      <c r="J17" s="34"/>
      <c r="K17" s="34"/>
      <c r="L17" s="34"/>
      <c r="M17" s="6"/>
    </row>
    <row r="18" spans="1:13" s="10" customFormat="1" ht="12.75" customHeight="1" x14ac:dyDescent="0.3">
      <c r="A18" s="25" t="s">
        <v>62</v>
      </c>
      <c r="B18" s="35"/>
      <c r="C18" s="27"/>
      <c r="D18" s="22"/>
      <c r="E18" s="28"/>
      <c r="F18" s="7"/>
      <c r="G18" s="8"/>
      <c r="H18" s="9"/>
      <c r="I18" s="9"/>
      <c r="J18" s="9"/>
      <c r="K18" s="9"/>
      <c r="L18" s="9"/>
    </row>
    <row r="19" spans="1:13" s="10" customFormat="1" x14ac:dyDescent="0.3">
      <c r="A19" s="9"/>
      <c r="B19" s="39"/>
      <c r="D19" s="8"/>
      <c r="E19" s="7"/>
      <c r="F19" s="7"/>
      <c r="G19" s="8"/>
      <c r="H19" s="9"/>
      <c r="I19" s="9"/>
      <c r="J19" s="9"/>
      <c r="K19" s="9"/>
      <c r="L19" s="9"/>
    </row>
    <row r="20" spans="1:13" s="10" customFormat="1" x14ac:dyDescent="0.3">
      <c r="A20" s="9"/>
      <c r="B20" s="39"/>
      <c r="D20" s="8"/>
      <c r="E20" s="7"/>
      <c r="F20" s="7"/>
      <c r="G20" s="8"/>
      <c r="H20" s="9"/>
      <c r="I20" s="9"/>
      <c r="J20" s="9"/>
      <c r="K20" s="9"/>
      <c r="L20" s="9"/>
    </row>
    <row r="21" spans="1:13" s="10" customFormat="1" ht="12.75" customHeight="1" x14ac:dyDescent="0.3">
      <c r="A21" s="9"/>
      <c r="B21" s="40"/>
      <c r="D21" s="8"/>
      <c r="E21" s="7"/>
      <c r="F21" s="7"/>
      <c r="G21" s="8"/>
      <c r="H21" s="9"/>
      <c r="I21" s="9"/>
      <c r="J21" s="9"/>
      <c r="K21" s="9"/>
      <c r="L21" s="9"/>
    </row>
    <row r="22" spans="1:13" s="10" customFormat="1" x14ac:dyDescent="0.3">
      <c r="A22" s="9"/>
      <c r="B22" s="40"/>
      <c r="D22" s="8"/>
      <c r="E22" s="7"/>
      <c r="F22" s="7"/>
      <c r="G22" s="8"/>
      <c r="H22" s="9"/>
      <c r="I22" s="9"/>
      <c r="J22" s="9"/>
      <c r="K22" s="9"/>
      <c r="L22" s="9"/>
    </row>
    <row r="23" spans="1:13" s="10" customFormat="1" x14ac:dyDescent="0.3">
      <c r="A23" s="9"/>
      <c r="B23" s="40"/>
      <c r="D23" s="8"/>
      <c r="E23" s="7"/>
      <c r="F23" s="7"/>
      <c r="G23" s="8"/>
      <c r="H23" s="9"/>
      <c r="I23" s="9"/>
      <c r="J23" s="9"/>
      <c r="K23" s="9"/>
      <c r="L23" s="9"/>
    </row>
    <row r="24" spans="1:13" s="10" customFormat="1" x14ac:dyDescent="0.3">
      <c r="A24" s="9"/>
      <c r="B24" s="40"/>
      <c r="D24" s="8"/>
      <c r="E24" s="7"/>
      <c r="F24" s="7"/>
      <c r="G24" s="8"/>
      <c r="H24" s="9"/>
      <c r="I24" s="9"/>
      <c r="J24" s="9"/>
      <c r="K24" s="9"/>
      <c r="L24" s="9"/>
    </row>
    <row r="25" spans="1:13" s="10" customFormat="1" ht="12.75" customHeight="1" x14ac:dyDescent="0.3">
      <c r="A25" s="9"/>
      <c r="B25" s="41"/>
      <c r="D25" s="8"/>
      <c r="E25" s="7"/>
      <c r="F25" s="7"/>
      <c r="G25" s="8"/>
      <c r="H25" s="9"/>
      <c r="I25" s="9"/>
      <c r="J25" s="9"/>
      <c r="K25" s="9"/>
      <c r="L25" s="9"/>
    </row>
    <row r="26" spans="1:13" s="10" customFormat="1" x14ac:dyDescent="0.3">
      <c r="A26" s="9"/>
      <c r="B26" s="41"/>
      <c r="D26" s="8"/>
      <c r="E26" s="7"/>
      <c r="F26" s="7"/>
      <c r="G26" s="8"/>
      <c r="H26" s="9"/>
      <c r="I26" s="9"/>
      <c r="J26" s="9"/>
      <c r="K26" s="9"/>
      <c r="L26" s="9"/>
    </row>
    <row r="27" spans="1:13" s="10" customFormat="1" x14ac:dyDescent="0.3">
      <c r="A27" s="9"/>
      <c r="B27" s="41"/>
      <c r="D27" s="8"/>
      <c r="E27" s="7"/>
      <c r="F27" s="7"/>
      <c r="G27" s="8"/>
      <c r="H27" s="9"/>
      <c r="I27" s="9"/>
      <c r="J27" s="9"/>
      <c r="K27" s="9"/>
      <c r="L27" s="9"/>
    </row>
    <row r="28" spans="1:13" s="10" customFormat="1" x14ac:dyDescent="0.3">
      <c r="A28" s="9"/>
      <c r="B28" s="41"/>
      <c r="D28" s="8"/>
      <c r="E28" s="7"/>
      <c r="F28" s="7"/>
      <c r="G28" s="8"/>
      <c r="H28" s="9"/>
      <c r="I28" s="9"/>
      <c r="J28" s="9"/>
      <c r="K28" s="9"/>
      <c r="L28" s="9"/>
    </row>
    <row r="29" spans="1:13" s="10" customFormat="1" x14ac:dyDescent="0.3">
      <c r="A29" s="9"/>
      <c r="B29" s="42"/>
      <c r="D29" s="8"/>
      <c r="E29" s="7"/>
      <c r="F29" s="7"/>
      <c r="G29" s="8"/>
      <c r="H29" s="9"/>
      <c r="I29" s="9"/>
      <c r="J29" s="9"/>
      <c r="K29" s="9"/>
      <c r="L29" s="9"/>
    </row>
    <row r="30" spans="1:13" s="10" customFormat="1" x14ac:dyDescent="0.3">
      <c r="A30" s="9"/>
      <c r="B30" s="42"/>
      <c r="D30" s="8"/>
      <c r="E30" s="7"/>
      <c r="F30" s="7"/>
      <c r="G30" s="8"/>
      <c r="H30" s="9"/>
      <c r="I30" s="9"/>
      <c r="J30" s="9"/>
      <c r="K30" s="9"/>
      <c r="L30" s="9"/>
    </row>
    <row r="31" spans="1:13" s="10" customFormat="1" x14ac:dyDescent="0.3">
      <c r="D31" s="9"/>
      <c r="G31" s="9"/>
      <c r="H31" s="9"/>
      <c r="I31" s="9"/>
      <c r="J31" s="9"/>
      <c r="K31" s="9"/>
      <c r="L31" s="9"/>
    </row>
    <row r="32" spans="1:13" s="10" customFormat="1" x14ac:dyDescent="0.3">
      <c r="D32" s="9"/>
      <c r="G32" s="9"/>
      <c r="H32" s="9"/>
      <c r="I32" s="9"/>
      <c r="J32" s="9"/>
      <c r="K32" s="9"/>
      <c r="L32" s="9"/>
    </row>
    <row r="33" spans="4:12" s="10" customFormat="1" x14ac:dyDescent="0.3">
      <c r="D33" s="9"/>
      <c r="G33" s="9"/>
      <c r="H33" s="9"/>
      <c r="I33" s="9"/>
      <c r="J33" s="9"/>
      <c r="K33" s="9"/>
      <c r="L33" s="9"/>
    </row>
    <row r="34" spans="4:12" s="10" customFormat="1" x14ac:dyDescent="0.3">
      <c r="D34" s="9"/>
      <c r="G34" s="9"/>
      <c r="H34" s="9"/>
      <c r="I34" s="9"/>
      <c r="J34" s="9"/>
      <c r="K34" s="9"/>
      <c r="L34" s="9"/>
    </row>
  </sheetData>
  <mergeCells count="2">
    <mergeCell ref="A2:F2"/>
    <mergeCell ref="A5:E5"/>
  </mergeCells>
  <phoneticPr fontId="3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TXT</vt:lpstr>
      <vt:lpstr>ELOLAP</vt:lpstr>
      <vt:lpstr>LEJ2</vt:lpstr>
      <vt:lpstr>LEJ3</vt:lpstr>
    </vt:vector>
  </TitlesOfParts>
  <Company>Magyar Nemzeti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nemethneed</dc:creator>
  <cp:lastModifiedBy>Czinege-Gyalog Éva</cp:lastModifiedBy>
  <cp:lastPrinted>2007-01-30T07:41:09Z</cp:lastPrinted>
  <dcterms:created xsi:type="dcterms:W3CDTF">2005-09-19T08:58:06Z</dcterms:created>
  <dcterms:modified xsi:type="dcterms:W3CDTF">2022-03-31T08:29:32Z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gyaloge@mnb.hu</vt:lpwstr>
  </property>
  <property fmtid="{D5CDD505-2E9C-101B-9397-08002B2CF9AE}" pid="6" name="MSIP_Label_b0d11092-50c9-4e74-84b5-b1af078dc3d0_SetDate">
    <vt:lpwstr>2018-12-04T12:48:08.3640163+01:00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  <property fmtid="{D5CDD505-2E9C-101B-9397-08002B2CF9AE}" pid="11" name="Érvényességi idő">
    <vt:filetime>2027-03-31T08:29:17Z</vt:filetime>
  </property>
  <property fmtid="{D5CDD505-2E9C-101B-9397-08002B2CF9AE}" pid="12" name="Érvényességet beállító">
    <vt:lpwstr>gyaloge</vt:lpwstr>
  </property>
  <property fmtid="{D5CDD505-2E9C-101B-9397-08002B2CF9AE}" pid="13" name="Érvényességi idő első beállítása">
    <vt:filetime>2022-03-31T08:29:17Z</vt:filetime>
  </property>
</Properties>
</file>