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Mintafájl\"/>
    </mc:Choice>
  </mc:AlternateContent>
  <xr:revisionPtr revIDLastSave="0" documentId="8_{F9F60D6D-044A-4742-940D-CD83B972F32C}" xr6:coauthVersionLast="47" xr6:coauthVersionMax="47" xr10:uidLastSave="{00000000-0000-0000-0000-000000000000}"/>
  <bookViews>
    <workbookView xWindow="-108" yWindow="-108" windowWidth="23256" windowHeight="12576" activeTab="1"/>
  </bookViews>
  <sheets>
    <sheet name="TXT" sheetId="2" r:id="rId1"/>
    <sheet name="ELOLAP" sheetId="3" r:id="rId2"/>
    <sheet name="BEFT10" sheetId="1" r:id="rId3"/>
  </sheets>
  <definedNames>
    <definedName name="_xlnm.Print_Titles" localSheetId="2">BEFT10!$1:$1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0" i="1" l="1"/>
  <c r="AF11" i="1"/>
  <c r="AF12" i="1"/>
  <c r="AF13" i="1"/>
  <c r="AF14" i="1"/>
  <c r="AF9" i="1"/>
  <c r="C13" i="3"/>
  <c r="AA9" i="1"/>
  <c r="AG9" i="1" s="1"/>
  <c r="A5" i="2" s="1"/>
  <c r="AB9" i="1"/>
  <c r="AC9" i="1"/>
  <c r="AA10" i="1"/>
  <c r="AB10" i="1"/>
  <c r="AC10" i="1"/>
  <c r="AA11" i="1"/>
  <c r="AB11" i="1"/>
  <c r="AC11" i="1"/>
  <c r="AA12" i="1"/>
  <c r="AB12" i="1"/>
  <c r="AC12" i="1"/>
  <c r="AA13" i="1"/>
  <c r="AB13" i="1"/>
  <c r="AC13" i="1"/>
  <c r="AA14" i="1"/>
  <c r="AG14" i="1" s="1"/>
  <c r="A10" i="2" s="1"/>
  <c r="AB14" i="1"/>
  <c r="AC14" i="1"/>
  <c r="AC8" i="1"/>
  <c r="AB8" i="1"/>
  <c r="AA8" i="1"/>
  <c r="G8" i="3"/>
  <c r="H8" i="3"/>
  <c r="H9" i="3"/>
  <c r="L9" i="3" s="1"/>
  <c r="A3" i="2" s="1"/>
  <c r="AD12" i="1"/>
  <c r="AG12" i="1" s="1"/>
  <c r="A8" i="2" s="1"/>
  <c r="G9" i="3"/>
  <c r="AD14" i="1"/>
  <c r="L7" i="3"/>
  <c r="A1" i="2" s="1"/>
  <c r="AD9" i="1"/>
  <c r="AD8" i="1"/>
  <c r="AG8" i="1"/>
  <c r="A4" i="2" s="1"/>
  <c r="AD11" i="1"/>
  <c r="AG11" i="1"/>
  <c r="A7" i="2" s="1"/>
  <c r="I8" i="3"/>
  <c r="I9" i="3" s="1"/>
  <c r="AD10" i="1"/>
  <c r="AG10" i="1"/>
  <c r="A6" i="2" s="1"/>
  <c r="AD13" i="1"/>
  <c r="AG13" i="1"/>
  <c r="A9" i="2" s="1"/>
  <c r="L8" i="3"/>
  <c r="A2" i="2" s="1"/>
</calcChain>
</file>

<file path=xl/comments1.xml><?xml version="1.0" encoding="utf-8"?>
<comments xmlns="http://schemas.openxmlformats.org/spreadsheetml/2006/main">
  <authors>
    <author>Czinege-Gyalog Éva</author>
  </authors>
  <commentList>
    <comment ref="G7" authorId="0" shapeId="0">
      <text>
        <r>
          <rPr>
            <sz val="9"/>
            <color indexed="81"/>
            <rFont val="Tahoma"/>
            <family val="2"/>
            <charset val="238"/>
          </rPr>
          <t>A vonaltkozási év</t>
        </r>
      </text>
    </comment>
    <comment ref="H7" authorId="0" shapeId="0">
      <text>
        <r>
          <rPr>
            <sz val="8"/>
            <color indexed="81"/>
            <rFont val="Tahoma"/>
            <family val="2"/>
            <charset val="238"/>
          </rPr>
          <t>Ide írja a törzsszámukat (adószám első nyolc számjegye)!</t>
        </r>
      </text>
    </comment>
    <comment ref="I7" authorId="0" shapeId="0">
      <text>
        <r>
          <rPr>
            <sz val="8"/>
            <color indexed="81"/>
            <rFont val="Tahoma"/>
            <family val="2"/>
            <charset val="238"/>
          </rPr>
          <t>2019-től itt kell megadni a kitöltés dátumát yyyymmdd formátumban</t>
        </r>
      </text>
    </comment>
  </commentList>
</comments>
</file>

<file path=xl/comments2.xml><?xml version="1.0" encoding="utf-8"?>
<comments xmlns="http://schemas.openxmlformats.org/spreadsheetml/2006/main">
  <authors>
    <author>Czinege-Gyalog Éva</author>
  </authors>
  <commentList>
    <comment ref="C8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táblaban szereplő adatokat csak példaképpen tüntettük fel, kérjük felülírni azokat!</t>
        </r>
      </text>
    </comment>
  </commentList>
</comments>
</file>

<file path=xl/sharedStrings.xml><?xml version="1.0" encoding="utf-8"?>
<sst xmlns="http://schemas.openxmlformats.org/spreadsheetml/2006/main" count="131" uniqueCount="106">
  <si>
    <t>Sor-
szám</t>
  </si>
  <si>
    <t>Adósság 
azonosító</t>
  </si>
  <si>
    <t>A jelentés
devizaneme</t>
  </si>
  <si>
    <t>Lehívott és 
fennálló állomány</t>
  </si>
  <si>
    <t>Lehívatlan 
állomány</t>
  </si>
  <si>
    <t>Tőke-
hátralék</t>
  </si>
  <si>
    <t>Kamat-
hátralék</t>
  </si>
  <si>
    <t>Szerződés 
szerinti összeg</t>
  </si>
  <si>
    <t>Lehívás</t>
  </si>
  <si>
    <t>Törlés</t>
  </si>
  <si>
    <t>Leírás</t>
  </si>
  <si>
    <t>Tőke
 törlesztés</t>
  </si>
  <si>
    <t>Kamat 
fizetés</t>
  </si>
  <si>
    <t>Átütemezett
 fennálló adósság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</si>
  <si>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</si>
  <si>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</si>
  <si>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</si>
  <si>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</si>
  <si>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</si>
  <si>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</si>
  <si>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</si>
  <si>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</si>
  <si>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</si>
  <si>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</si>
  <si>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</si>
  <si>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</si>
  <si>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</si>
  <si>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01</t>
  </si>
  <si>
    <t>02</t>
  </si>
  <si>
    <t>Átütemezett 
tőkehátralék</t>
  </si>
  <si>
    <t>Átütemezett 
kamathátralék</t>
  </si>
  <si>
    <t>Átütemezett 
esedékes tőke</t>
  </si>
  <si>
    <t>Átütemezett 
esedékes kamat</t>
  </si>
  <si>
    <t>Elengedett 
tőkehátralék</t>
  </si>
  <si>
    <t>Elengedett 
kamathátralék</t>
  </si>
  <si>
    <t>Elengedett 
esedékes tőke</t>
  </si>
  <si>
    <t>Elengedett 
esedékes kamat</t>
  </si>
  <si>
    <t>Az átütemezés 
alatt konszolidált 
összeg</t>
  </si>
  <si>
    <t>Az átütemezés 
alatt lehívott 
összeg</t>
  </si>
  <si>
    <t>Az átütemezés 
során lehívatlan 
összeg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</si>
  <si>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</si>
  <si>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</si>
  <si>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</si>
  <si>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</si>
  <si>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</si>
  <si>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</si>
  <si>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</si>
  <si>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</si>
  <si>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</si>
  <si>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</si>
  <si>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</si>
  <si>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BEFT10 tábla:</t>
  </si>
  <si>
    <t xml:space="preserve">Éven túli adósságokra vonatkozó állományi és forgalmi adatok </t>
  </si>
  <si>
    <t>Adatok: egész devizában</t>
  </si>
  <si>
    <t>Az állam és a többségi állami tulajdonban lévő gazdálkodó szervezetek, valamint a nem többségi állami tulajdonban lévő, de állam által garantált, éven túli külföldi adóssággal rendelkező gazdálkodó szervezetek külfölddel szemben keletkezett éven túli adóssága egyes adatainak éves adatszolgáltatása</t>
  </si>
  <si>
    <t>USD</t>
  </si>
  <si>
    <t>EUR</t>
  </si>
  <si>
    <t>HUF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</si>
  <si>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</si>
  <si>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</si>
  <si>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</si>
  <si>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</si>
  <si>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</si>
  <si>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</si>
  <si>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</si>
  <si>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</si>
  <si>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R28</t>
  </si>
  <si>
    <t>BEFT10</t>
  </si>
  <si>
    <t>03</t>
  </si>
  <si>
    <t>04</t>
  </si>
  <si>
    <t>05</t>
  </si>
  <si>
    <t>06</t>
  </si>
  <si>
    <t>07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</si>
  <si>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</si>
  <si>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</si>
  <si>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</si>
  <si>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</si>
  <si>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</si>
  <si>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</si>
  <si>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</si>
  <si>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</si>
  <si>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2</t>
  </si>
  <si>
    <t>ELOLAP02</t>
  </si>
  <si>
    <t>3</t>
  </si>
  <si>
    <t>ELOLAP03</t>
  </si>
  <si>
    <t>HU07101</t>
  </si>
  <si>
    <t>HU07102</t>
  </si>
  <si>
    <t>HU07103</t>
  </si>
  <si>
    <t>HU07104</t>
  </si>
  <si>
    <t>HU07105</t>
  </si>
  <si>
    <t>HU07106</t>
  </si>
  <si>
    <t>HU07107</t>
  </si>
  <si>
    <t>JPY</t>
  </si>
  <si>
    <t>00000000</t>
  </si>
  <si>
    <t>Szabványos fájlnév:</t>
  </si>
  <si>
    <t xml:space="preserve"> Fájlnév összetétele: </t>
  </si>
  <si>
    <t>3) adatszolgáltató 8 jegyű törzsszáma</t>
  </si>
  <si>
    <t>1) adatgyűjtés jele: R28</t>
  </si>
  <si>
    <t>ELŐLAP</t>
  </si>
  <si>
    <t>2) vonatkozási időszak: az év utolsó számjegye</t>
  </si>
  <si>
    <t>Kapcsolattartásért felelős szervezeti egység megnevezése:</t>
  </si>
  <si>
    <t xml:space="preserve">       telefonszáma:</t>
  </si>
  <si>
    <t xml:space="preserve">        email címe:</t>
  </si>
  <si>
    <t>20200630</t>
  </si>
  <si>
    <t>Kontrolling</t>
  </si>
  <si>
    <t>controlling@penzugy.hu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</si>
</sst>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/>
    <xf numFmtId="0" fontId="4" fillId="0" borderId="10" xfId="0" applyFont="1" applyFill="1" applyBorder="1"/>
    <xf numFmtId="0" fontId="4" fillId="0" borderId="12" xfId="0" applyFont="1" applyFill="1" applyBorder="1"/>
    <xf numFmtId="0" fontId="4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16" xfId="0" applyFont="1" applyFill="1" applyBorder="1"/>
    <xf numFmtId="0" fontId="4" fillId="0" borderId="18" xfId="0" applyFont="1" applyFill="1" applyBorder="1"/>
    <xf numFmtId="0" fontId="7" fillId="0" borderId="0" xfId="0" applyFont="1" applyFill="1" applyAlignment="1">
      <alignment shrinkToFit="1"/>
    </xf>
    <xf numFmtId="0" fontId="7" fillId="0" borderId="0" xfId="0" applyFont="1" applyFill="1" applyAlignment="1">
      <alignment horizontal="center" shrinkToFi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horizontal="right"/>
    </xf>
    <xf numFmtId="0" fontId="4" fillId="0" borderId="0" xfId="0" applyFont="1" applyAlignment="1"/>
    <xf numFmtId="0" fontId="13" fillId="0" borderId="0" xfId="0" applyFont="1"/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49" fontId="4" fillId="0" borderId="0" xfId="0" quotePrefix="1" applyNumberFormat="1" applyFont="1" applyAlignment="1">
      <alignment horizontal="center"/>
    </xf>
    <xf numFmtId="0" fontId="4" fillId="0" borderId="10" xfId="0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9" xfId="0" applyFont="1" applyFill="1" applyBorder="1"/>
    <xf numFmtId="0" fontId="14" fillId="3" borderId="0" xfId="0" applyNumberFormat="1" applyFont="1" applyFill="1" applyBorder="1" applyAlignment="1">
      <alignment horizontal="left" vertical="center" wrapText="1"/>
    </xf>
    <xf numFmtId="0" fontId="14" fillId="3" borderId="0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vertical="center" wrapText="1"/>
    </xf>
    <xf numFmtId="0" fontId="9" fillId="0" borderId="40" xfId="0" applyNumberFormat="1" applyFont="1" applyFill="1" applyBorder="1" applyAlignment="1">
      <alignment horizontal="left" vertical="center"/>
    </xf>
    <xf numFmtId="0" fontId="18" fillId="0" borderId="23" xfId="0" applyNumberFormat="1" applyFont="1" applyFill="1" applyBorder="1" applyAlignment="1">
      <alignment vertical="center" wrapText="1"/>
    </xf>
    <xf numFmtId="0" fontId="9" fillId="0" borderId="24" xfId="0" applyNumberFormat="1" applyFont="1" applyFill="1" applyBorder="1" applyAlignment="1">
      <alignment horizontal="left" vertical="center" wrapText="1"/>
    </xf>
    <xf numFmtId="0" fontId="18" fillId="0" borderId="23" xfId="0" applyNumberFormat="1" applyFont="1" applyFill="1" applyBorder="1" applyAlignment="1">
      <alignment horizontal="left" vertical="center" wrapText="1"/>
    </xf>
    <xf numFmtId="0" fontId="10" fillId="0" borderId="25" xfId="0" applyNumberFormat="1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left" vertical="center" wrapText="1"/>
    </xf>
    <xf numFmtId="0" fontId="9" fillId="0" borderId="41" xfId="0" applyNumberFormat="1" applyFont="1" applyFill="1" applyBorder="1" applyAlignment="1">
      <alignment horizontal="left" vertical="center"/>
    </xf>
    <xf numFmtId="49" fontId="4" fillId="5" borderId="0" xfId="0" applyNumberFormat="1" applyFont="1" applyFill="1" applyAlignment="1">
      <alignment horizontal="center"/>
    </xf>
    <xf numFmtId="0" fontId="2" fillId="0" borderId="39" xfId="1" applyNumberFormat="1" applyFill="1" applyBorder="1" applyAlignment="1" applyProtection="1">
      <alignment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5" fillId="0" borderId="33" xfId="0" applyNumberFormat="1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left"/>
    </xf>
    <xf numFmtId="0" fontId="7" fillId="4" borderId="36" xfId="0" applyFont="1" applyFill="1" applyBorder="1" applyAlignment="1">
      <alignment horizontal="left" wrapText="1"/>
    </xf>
    <xf numFmtId="0" fontId="7" fillId="4" borderId="37" xfId="0" applyFont="1" applyFill="1" applyBorder="1" applyAlignment="1">
      <alignment horizontal="left" wrapText="1"/>
    </xf>
    <xf numFmtId="0" fontId="7" fillId="4" borderId="38" xfId="0" applyFont="1" applyFill="1" applyBorder="1" applyAlignment="1">
      <alignment horizontal="left" wrapText="1"/>
    </xf>
    <xf numFmtId="49" fontId="7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rolling@penzugy.hu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6" sqref="G26"/>
    </sheetView>
  </sheetViews>
  <sheetFormatPr defaultColWidth="9.109375" defaultRowHeight="14.4" x14ac:dyDescent="0.3"/>
  <cols>
    <col min="1" max="1" width="102.109375" style="43" bestFit="1" customWidth="1"/>
    <col min="2" max="16384" width="9.109375" style="43"/>
  </cols>
  <sheetData>
    <row r="1" spans="1:1" x14ac:dyDescent="0.3">
      <c r="A1" s="43" t="str">
        <f>ELOLAP!L7</f>
        <v>R28,2019,00000000,20200630,E,ELOLAP,@ELOLAP01,Kontrolling</v>
      </c>
    </row>
    <row r="2" spans="1:1" x14ac:dyDescent="0.3">
      <c r="A2" s="43" t="str">
        <f>ELOLAP!L8</f>
        <v>R28,2019,00000000,20200630,E,ELOLAP,@ELOLAP02,3612345678</v>
      </c>
    </row>
    <row r="3" spans="1:1" x14ac:dyDescent="0.3">
      <c r="A3" s="43" t="str">
        <f>ELOLAP!L9</f>
        <v>R28,2019,00000000,20200630,E,ELOLAP,@ELOLAP03,controlling@penzugy.hu</v>
      </c>
    </row>
    <row r="4" spans="1:1" x14ac:dyDescent="0.3">
      <c r="A4" s="43" t="str">
        <f>BEFT10!AG8</f>
        <v>R28,2019,00000000,20200630,E,BEFT10,@BEFT10001,HU07101,USD,0,0,,,10000000,,10,,10000000,563000,,,,,,,,,,,,</v>
      </c>
    </row>
    <row r="5" spans="1:1" x14ac:dyDescent="0.3">
      <c r="A5" s="43" t="str">
        <f>BEFT10!AG9</f>
        <v>R28,2019,00000000,20200630,E,BEFT10,@BEFT10002,HU07102,USD,0,0,,,19500000,,,,18500000,926000,,,,,,,,,,,,</v>
      </c>
    </row>
    <row r="6" spans="1:1" x14ac:dyDescent="0.3">
      <c r="A6" s="43" t="str">
        <f>BEFT10!AG10</f>
        <v>R28,2019,00000000,20200630,E,BEFT10,@BEFT10003,HU07103,EUR,16907000,0,,,18407000,,,,1500000,300000,,,,,,,,,,,,</v>
      </c>
    </row>
    <row r="7" spans="1:1" x14ac:dyDescent="0.3">
      <c r="A7" s="43" t="str">
        <f>BEFT10!AG11</f>
        <v>R28,2019,00000000,20200630,E,BEFT10,@BEFT10004,HU07104,USD,0,0,,,30000000,10000000,,,30000000,1200000,,,,,,,,,,,,</v>
      </c>
    </row>
    <row r="8" spans="1:1" x14ac:dyDescent="0.3">
      <c r="A8" s="43" t="str">
        <f>BEFT10!AG12</f>
        <v>R28,2019,00000000,20200630,E,BEFT10,@BEFT10005,HU07105,HUF,40000000,2000000,,,42000000,,,,2000000,40000,,,,,,,,,,,,</v>
      </c>
    </row>
    <row r="9" spans="1:1" x14ac:dyDescent="0.3">
      <c r="A9" s="43" t="str">
        <f>BEFT10!AG13</f>
        <v>R28,2019,00000000,20200630,E,BEFT10,@BEFT10006,HU07106,EUR,29000000,1000000,,,30000000,,,,,40000,,,,,,,,,,,,</v>
      </c>
    </row>
    <row r="10" spans="1:1" x14ac:dyDescent="0.3">
      <c r="A10" s="43" t="str">
        <f>BEFT10!AG14</f>
        <v>R28,2019,00000000,20200630,E,BEFT10,@BEFT10007,HU07107,JPY,29000000,1000000,,,30000000,,,,,40000,,,,,,,,,,,,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sqref="A1:D1"/>
    </sheetView>
  </sheetViews>
  <sheetFormatPr defaultColWidth="9.109375" defaultRowHeight="13.8" x14ac:dyDescent="0.3"/>
  <cols>
    <col min="1" max="1" width="7.44140625" style="5" customWidth="1"/>
    <col min="2" max="2" width="13.44140625" style="5" customWidth="1"/>
    <col min="3" max="3" width="28.6640625" style="5" customWidth="1"/>
    <col min="4" max="4" width="28" style="5" customWidth="1"/>
    <col min="5" max="5" width="6" style="1" customWidth="1"/>
    <col min="6" max="6" width="9.109375" style="5"/>
    <col min="7" max="7" width="10" style="5" customWidth="1"/>
    <col min="8" max="8" width="9.109375" style="5"/>
    <col min="9" max="9" width="11.109375" style="5" customWidth="1"/>
    <col min="10" max="11" width="9.109375" style="5"/>
    <col min="12" max="12" width="56" style="1" bestFit="1" customWidth="1"/>
    <col min="13" max="16384" width="9.109375" style="1"/>
  </cols>
  <sheetData>
    <row r="1" spans="1:12" ht="21.75" customHeight="1" thickTop="1" x14ac:dyDescent="0.3">
      <c r="A1" s="69" t="s">
        <v>98</v>
      </c>
      <c r="B1" s="70"/>
      <c r="C1" s="70"/>
      <c r="D1" s="71"/>
    </row>
    <row r="2" spans="1:12" ht="16.5" customHeight="1" thickBot="1" x14ac:dyDescent="0.35">
      <c r="A2" s="72" t="s">
        <v>74</v>
      </c>
      <c r="B2" s="73"/>
      <c r="C2" s="73"/>
      <c r="D2" s="74"/>
    </row>
    <row r="3" spans="1:12" ht="15.6" thickTop="1" thickBot="1" x14ac:dyDescent="0.35">
      <c r="A3" s="55"/>
      <c r="B3" s="55"/>
      <c r="C3" s="55"/>
      <c r="D3" s="56"/>
    </row>
    <row r="4" spans="1:12" ht="16.5" customHeight="1" thickTop="1" thickBot="1" x14ac:dyDescent="0.35">
      <c r="A4" s="75" t="s">
        <v>75</v>
      </c>
      <c r="B4" s="75" t="s">
        <v>76</v>
      </c>
      <c r="C4" s="75" t="s">
        <v>77</v>
      </c>
      <c r="D4" s="57" t="s">
        <v>78</v>
      </c>
    </row>
    <row r="5" spans="1:12" ht="42.6" thickTop="1" thickBot="1" x14ac:dyDescent="0.35">
      <c r="A5" s="76"/>
      <c r="B5" s="76"/>
      <c r="C5" s="76"/>
      <c r="D5" s="57" t="s">
        <v>79</v>
      </c>
      <c r="F5" s="34" t="s">
        <v>58</v>
      </c>
      <c r="G5" s="34" t="s">
        <v>59</v>
      </c>
      <c r="H5" s="34" t="s">
        <v>60</v>
      </c>
      <c r="I5" s="34" t="s">
        <v>61</v>
      </c>
      <c r="J5" s="34" t="s">
        <v>62</v>
      </c>
      <c r="K5" s="35" t="s">
        <v>63</v>
      </c>
      <c r="L5" s="36" t="s">
        <v>64</v>
      </c>
    </row>
    <row r="6" spans="1:12" ht="15.6" thickTop="1" thickBot="1" x14ac:dyDescent="0.35">
      <c r="A6" s="77"/>
      <c r="B6" s="77"/>
      <c r="C6" s="77"/>
      <c r="D6" s="57" t="s">
        <v>14</v>
      </c>
      <c r="L6" s="5"/>
    </row>
    <row r="7" spans="1:12" ht="14.4" thickTop="1" x14ac:dyDescent="0.3">
      <c r="A7" s="58" t="s">
        <v>79</v>
      </c>
      <c r="B7" s="59" t="s">
        <v>80</v>
      </c>
      <c r="C7" s="60" t="s">
        <v>100</v>
      </c>
      <c r="D7" s="61" t="s">
        <v>104</v>
      </c>
      <c r="F7" s="5" t="s">
        <v>66</v>
      </c>
      <c r="G7" s="37">
        <v>2019</v>
      </c>
      <c r="H7" s="38" t="s">
        <v>93</v>
      </c>
      <c r="I7" s="67" t="s">
        <v>103</v>
      </c>
      <c r="J7" s="5" t="s">
        <v>65</v>
      </c>
      <c r="K7" s="5" t="s">
        <v>73</v>
      </c>
      <c r="L7" s="1" t="str">
        <f>F7&amp;","&amp;G7&amp;","&amp;H7&amp;","&amp;I7&amp;","&amp;J7&amp;","&amp;K7&amp;","&amp;"@"&amp;K7&amp;"0"&amp;A7&amp;","&amp;D7</f>
        <v>R28,2019,00000000,20200630,E,ELOLAP,@ELOLAP01,Kontrolling</v>
      </c>
    </row>
    <row r="8" spans="1:12" x14ac:dyDescent="0.3">
      <c r="A8" s="58" t="s">
        <v>81</v>
      </c>
      <c r="B8" s="62" t="s">
        <v>82</v>
      </c>
      <c r="C8" s="60" t="s">
        <v>101</v>
      </c>
      <c r="D8" s="63">
        <v>3612345678</v>
      </c>
      <c r="F8" s="5" t="s">
        <v>66</v>
      </c>
      <c r="G8" s="5">
        <f t="shared" ref="G8:I9" si="0">G7</f>
        <v>2019</v>
      </c>
      <c r="H8" s="39" t="str">
        <f t="shared" si="0"/>
        <v>00000000</v>
      </c>
      <c r="I8" s="39" t="str">
        <f t="shared" si="0"/>
        <v>20200630</v>
      </c>
      <c r="J8" s="5" t="s">
        <v>65</v>
      </c>
      <c r="K8" s="5" t="s">
        <v>73</v>
      </c>
      <c r="L8" s="1" t="str">
        <f>F8&amp;","&amp;G8&amp;","&amp;H8&amp;","&amp;I8&amp;","&amp;J8&amp;","&amp;K8&amp;","&amp;"@"&amp;K8&amp;"0"&amp;A8&amp;","&amp;D8</f>
        <v>R28,2019,00000000,20200630,E,ELOLAP,@ELOLAP02,3612345678</v>
      </c>
    </row>
    <row r="9" spans="1:12" ht="14.4" thickBot="1" x14ac:dyDescent="0.35">
      <c r="A9" s="64" t="s">
        <v>83</v>
      </c>
      <c r="B9" s="65" t="s">
        <v>84</v>
      </c>
      <c r="C9" s="66" t="s">
        <v>102</v>
      </c>
      <c r="D9" s="68" t="s">
        <v>105</v>
      </c>
      <c r="F9" s="5" t="s">
        <v>66</v>
      </c>
      <c r="G9" s="5">
        <f t="shared" si="0"/>
        <v>2019</v>
      </c>
      <c r="H9" s="39" t="str">
        <f t="shared" si="0"/>
        <v>00000000</v>
      </c>
      <c r="I9" s="39" t="str">
        <f t="shared" si="0"/>
        <v>20200630</v>
      </c>
      <c r="J9" s="5" t="s">
        <v>65</v>
      </c>
      <c r="K9" s="5" t="s">
        <v>73</v>
      </c>
      <c r="L9" s="1" t="str">
        <f>F9&amp;","&amp;G9&amp;","&amp;H9&amp;","&amp;I9&amp;","&amp;J9&amp;","&amp;K9&amp;","&amp;"@"&amp;K9&amp;"0"&amp;A9&amp;","&amp;D9</f>
        <v>R28,2019,00000000,20200630,E,ELOLAP,@ELOLAP03,controlling@penzugy.hu</v>
      </c>
    </row>
    <row r="13" spans="1:12" x14ac:dyDescent="0.3">
      <c r="A13" s="1"/>
      <c r="B13" s="41" t="s">
        <v>94</v>
      </c>
      <c r="C13" s="42" t="str">
        <f>+F7&amp;MID(G7,4,5)&amp;H7</f>
        <v>R28900000000</v>
      </c>
      <c r="D13" s="40" t="s">
        <v>95</v>
      </c>
    </row>
    <row r="14" spans="1:12" x14ac:dyDescent="0.3">
      <c r="C14" s="1"/>
      <c r="D14" s="40" t="s">
        <v>97</v>
      </c>
    </row>
    <row r="15" spans="1:12" x14ac:dyDescent="0.3">
      <c r="C15" s="1"/>
      <c r="D15" s="40" t="s">
        <v>99</v>
      </c>
    </row>
    <row r="16" spans="1:12" x14ac:dyDescent="0.3">
      <c r="C16" s="1"/>
      <c r="D16" s="40" t="s">
        <v>96</v>
      </c>
    </row>
  </sheetData>
  <mergeCells count="5">
    <mergeCell ref="A1:D1"/>
    <mergeCell ref="A2:D2"/>
    <mergeCell ref="A4:A6"/>
    <mergeCell ref="B4:B6"/>
    <mergeCell ref="C4:C6"/>
  </mergeCells>
  <phoneticPr fontId="1" type="noConversion"/>
  <hyperlinks>
    <hyperlink ref="D9" r:id="rId1"/>
  </hyperlinks>
  <pageMargins left="0.75" right="0.75" top="1" bottom="1" header="0.5" footer="0.5"/>
  <pageSetup paperSize="9" orientation="portrait" verticalDpi="0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19"/>
  <sheetViews>
    <sheetView workbookViewId="0">
      <selection activeCell="M26" sqref="M26"/>
    </sheetView>
  </sheetViews>
  <sheetFormatPr defaultColWidth="9.5546875" defaultRowHeight="13.8" x14ac:dyDescent="0.3"/>
  <cols>
    <col min="1" max="1" width="9" style="3" customWidth="1"/>
    <col min="2" max="2" width="11.109375" style="2" customWidth="1"/>
    <col min="3" max="3" width="10" style="2" customWidth="1"/>
    <col min="4" max="4" width="13.44140625" style="2" customWidth="1"/>
    <col min="5" max="5" width="10.44140625" style="2" customWidth="1"/>
    <col min="6" max="7" width="9.5546875" style="2" customWidth="1"/>
    <col min="8" max="9" width="12.44140625" style="2" customWidth="1"/>
    <col min="10" max="10" width="10.44140625" style="2" customWidth="1"/>
    <col min="11" max="11" width="11.44140625" style="2" customWidth="1"/>
    <col min="12" max="12" width="13.33203125" style="2" customWidth="1"/>
    <col min="13" max="13" width="11.33203125" style="2" customWidth="1"/>
    <col min="14" max="14" width="10.44140625" style="3" customWidth="1"/>
    <col min="15" max="26" width="9.5546875" style="3" customWidth="1"/>
    <col min="27" max="27" width="9.109375" style="2" customWidth="1"/>
    <col min="28" max="29" width="9.5546875" style="2" customWidth="1"/>
    <col min="30" max="30" width="9.5546875" style="44" customWidth="1"/>
    <col min="31" max="32" width="9.5546875" style="2"/>
    <col min="33" max="16384" width="9.5546875" style="3"/>
  </cols>
  <sheetData>
    <row r="2" spans="1:33" ht="67.5" customHeight="1" x14ac:dyDescent="0.3">
      <c r="A2" s="78" t="s">
        <v>54</v>
      </c>
      <c r="B2" s="78"/>
      <c r="C2" s="78"/>
      <c r="D2" s="78"/>
      <c r="E2" s="78"/>
      <c r="F2" s="78"/>
      <c r="G2" s="78"/>
      <c r="H2" s="78"/>
      <c r="I2" s="78"/>
    </row>
    <row r="3" spans="1:33" x14ac:dyDescent="0.3">
      <c r="A3" s="79" t="s">
        <v>51</v>
      </c>
      <c r="B3" s="79"/>
    </row>
    <row r="4" spans="1:33" ht="14.4" thickBot="1" x14ac:dyDescent="0.35">
      <c r="A4" s="4" t="s">
        <v>53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</row>
    <row r="5" spans="1:33" ht="14.4" thickBot="1" x14ac:dyDescent="0.35">
      <c r="A5" s="80" t="s">
        <v>52</v>
      </c>
      <c r="B5" s="81"/>
      <c r="C5" s="81"/>
      <c r="D5" s="81"/>
      <c r="E5" s="81"/>
      <c r="F5" s="81"/>
      <c r="G5" s="81"/>
      <c r="H5" s="81"/>
      <c r="I5" s="82"/>
      <c r="J5" s="6"/>
      <c r="K5" s="6"/>
      <c r="L5" s="6"/>
      <c r="M5" s="6"/>
      <c r="N5" s="7"/>
    </row>
    <row r="6" spans="1:33" s="7" customFormat="1" ht="97.2" thickBot="1" x14ac:dyDescent="0.35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0" t="s">
        <v>8</v>
      </c>
      <c r="J6" s="10" t="s">
        <v>9</v>
      </c>
      <c r="K6" s="10" t="s">
        <v>10</v>
      </c>
      <c r="L6" s="9" t="s">
        <v>11</v>
      </c>
      <c r="M6" s="11" t="s">
        <v>12</v>
      </c>
      <c r="N6" s="11" t="s">
        <v>13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 t="s">
        <v>34</v>
      </c>
      <c r="U6" s="9" t="s">
        <v>35</v>
      </c>
      <c r="V6" s="9" t="s">
        <v>36</v>
      </c>
      <c r="W6" s="9" t="s">
        <v>37</v>
      </c>
      <c r="X6" s="9" t="s">
        <v>38</v>
      </c>
      <c r="Y6" s="9" t="s">
        <v>39</v>
      </c>
      <c r="AA6" s="34" t="s">
        <v>58</v>
      </c>
      <c r="AB6" s="34" t="s">
        <v>59</v>
      </c>
      <c r="AC6" s="34" t="s">
        <v>60</v>
      </c>
      <c r="AD6" s="45" t="s">
        <v>61</v>
      </c>
      <c r="AE6" s="34" t="s">
        <v>62</v>
      </c>
      <c r="AF6" s="35" t="s">
        <v>63</v>
      </c>
      <c r="AG6" s="36" t="s">
        <v>64</v>
      </c>
    </row>
    <row r="7" spans="1:33" s="16" customFormat="1" x14ac:dyDescent="0.3">
      <c r="A7" s="12"/>
      <c r="B7" s="13" t="s">
        <v>14</v>
      </c>
      <c r="C7" s="14" t="s">
        <v>15</v>
      </c>
      <c r="D7" s="14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22</v>
      </c>
      <c r="K7" s="14" t="s">
        <v>23</v>
      </c>
      <c r="L7" s="14" t="s">
        <v>24</v>
      </c>
      <c r="M7" s="14" t="s">
        <v>25</v>
      </c>
      <c r="N7" s="15" t="s">
        <v>26</v>
      </c>
      <c r="O7" s="14" t="s">
        <v>40</v>
      </c>
      <c r="P7" s="14" t="s">
        <v>41</v>
      </c>
      <c r="Q7" s="14" t="s">
        <v>42</v>
      </c>
      <c r="R7" s="14" t="s">
        <v>43</v>
      </c>
      <c r="S7" s="14" t="s">
        <v>44</v>
      </c>
      <c r="T7" s="14" t="s">
        <v>45</v>
      </c>
      <c r="U7" s="14" t="s">
        <v>46</v>
      </c>
      <c r="V7" s="14" t="s">
        <v>47</v>
      </c>
      <c r="W7" s="14" t="s">
        <v>48</v>
      </c>
      <c r="X7" s="14" t="s">
        <v>49</v>
      </c>
      <c r="Y7" s="15" t="s">
        <v>50</v>
      </c>
      <c r="AA7" s="5"/>
      <c r="AB7" s="5"/>
      <c r="AC7" s="5"/>
      <c r="AD7" s="46"/>
      <c r="AE7" s="5"/>
      <c r="AF7" s="5"/>
      <c r="AG7" s="5"/>
    </row>
    <row r="8" spans="1:33" x14ac:dyDescent="0.3">
      <c r="A8" s="17" t="s">
        <v>27</v>
      </c>
      <c r="B8" s="18" t="s">
        <v>85</v>
      </c>
      <c r="C8" s="19" t="s">
        <v>55</v>
      </c>
      <c r="D8" s="48">
        <v>0</v>
      </c>
      <c r="E8" s="48">
        <v>0</v>
      </c>
      <c r="F8" s="48"/>
      <c r="G8" s="48"/>
      <c r="H8" s="49">
        <v>10000000</v>
      </c>
      <c r="I8" s="48"/>
      <c r="J8" s="48">
        <v>10</v>
      </c>
      <c r="K8" s="48"/>
      <c r="L8" s="49">
        <v>10000000</v>
      </c>
      <c r="M8" s="49">
        <v>563000</v>
      </c>
      <c r="N8" s="21"/>
      <c r="O8" s="54"/>
      <c r="P8" s="21"/>
      <c r="Q8" s="21"/>
      <c r="R8" s="21"/>
      <c r="S8" s="21"/>
      <c r="T8" s="21"/>
      <c r="U8" s="21"/>
      <c r="V8" s="21"/>
      <c r="W8" s="21"/>
      <c r="X8" s="21"/>
      <c r="Y8" s="20"/>
      <c r="AA8" s="46" t="str">
        <f>ELOLAP!$F$7</f>
        <v>R28</v>
      </c>
      <c r="AB8" s="46">
        <f>ELOLAP!$G$7</f>
        <v>2019</v>
      </c>
      <c r="AC8" s="47" t="str">
        <f>ELOLAP!$H$7</f>
        <v>00000000</v>
      </c>
      <c r="AD8" s="39" t="str">
        <f>ELOLAP!$I$7</f>
        <v>20200630</v>
      </c>
      <c r="AE8" s="5" t="s">
        <v>65</v>
      </c>
      <c r="AF8" s="5" t="s">
        <v>67</v>
      </c>
      <c r="AG8" s="1" t="str">
        <f t="shared" ref="AG8:AG14" si="0">AA8&amp;","&amp;AB8&amp;","&amp;AC8&amp;","&amp;AD8&amp;","&amp;AE8&amp;","&amp;AF8&amp;","&amp;"@"&amp;AF8&amp;"0"&amp;A8&amp;","&amp;B8&amp;","&amp;C8&amp;","&amp;D8&amp;","&amp;E8&amp;","&amp;F8&amp;","&amp;G8&amp;","&amp;H8&amp;","&amp;I8&amp;","&amp;J8&amp;","&amp;K8&amp;","&amp;L8&amp;","&amp;M8&amp;","&amp;N8&amp;","&amp;O8&amp;","&amp;P8&amp;"," &amp;Q8&amp;","&amp;R8&amp;","&amp;S8&amp;","&amp;T8&amp;","&amp;U8&amp;","&amp;V8&amp;","&amp;W8&amp;","&amp;X8&amp;","&amp;Y8</f>
        <v>R28,2019,00000000,20200630,E,BEFT10,@BEFT10001,HU07101,USD,0,0,,,10000000,,10,,10000000,563000,,,,,,,,,,,,</v>
      </c>
    </row>
    <row r="9" spans="1:33" x14ac:dyDescent="0.3">
      <c r="A9" s="17" t="s">
        <v>28</v>
      </c>
      <c r="B9" s="18" t="s">
        <v>86</v>
      </c>
      <c r="C9" s="19" t="s">
        <v>55</v>
      </c>
      <c r="D9" s="48">
        <v>0</v>
      </c>
      <c r="E9" s="48">
        <v>0</v>
      </c>
      <c r="F9" s="48"/>
      <c r="G9" s="48"/>
      <c r="H9" s="49">
        <v>19500000</v>
      </c>
      <c r="I9" s="48"/>
      <c r="J9" s="48"/>
      <c r="K9" s="48"/>
      <c r="L9" s="49">
        <v>18500000</v>
      </c>
      <c r="M9" s="49">
        <v>926000</v>
      </c>
      <c r="N9" s="21"/>
      <c r="O9" s="54"/>
      <c r="P9" s="21"/>
      <c r="Q9" s="21"/>
      <c r="R9" s="21"/>
      <c r="S9" s="21"/>
      <c r="T9" s="21"/>
      <c r="U9" s="21"/>
      <c r="V9" s="21"/>
      <c r="W9" s="21"/>
      <c r="X9" s="21"/>
      <c r="Y9" s="20"/>
      <c r="AA9" s="46" t="str">
        <f>ELOLAP!$F$7</f>
        <v>R28</v>
      </c>
      <c r="AB9" s="46">
        <f>ELOLAP!$G$7</f>
        <v>2019</v>
      </c>
      <c r="AC9" s="47" t="str">
        <f>ELOLAP!$H$7</f>
        <v>00000000</v>
      </c>
      <c r="AD9" s="39" t="str">
        <f>ELOLAP!$I$7</f>
        <v>20200630</v>
      </c>
      <c r="AE9" s="5" t="s">
        <v>65</v>
      </c>
      <c r="AF9" s="5" t="str">
        <f t="shared" ref="AF9:AF14" si="1">$AF$8</f>
        <v>BEFT10</v>
      </c>
      <c r="AG9" s="1" t="str">
        <f t="shared" si="0"/>
        <v>R28,2019,00000000,20200630,E,BEFT10,@BEFT10002,HU07102,USD,0,0,,,19500000,,,,18500000,926000,,,,,,,,,,,,</v>
      </c>
    </row>
    <row r="10" spans="1:33" x14ac:dyDescent="0.3">
      <c r="A10" s="17" t="s">
        <v>68</v>
      </c>
      <c r="B10" s="18" t="s">
        <v>87</v>
      </c>
      <c r="C10" s="19" t="s">
        <v>56</v>
      </c>
      <c r="D10" s="50">
        <v>16907000</v>
      </c>
      <c r="E10" s="48">
        <v>0</v>
      </c>
      <c r="F10" s="48"/>
      <c r="G10" s="48"/>
      <c r="H10" s="49">
        <v>18407000</v>
      </c>
      <c r="I10" s="48"/>
      <c r="J10" s="48"/>
      <c r="K10" s="48"/>
      <c r="L10" s="50">
        <v>1500000</v>
      </c>
      <c r="M10" s="49">
        <v>300000</v>
      </c>
      <c r="N10" s="21"/>
      <c r="O10" s="54"/>
      <c r="P10" s="21"/>
      <c r="Q10" s="21"/>
      <c r="R10" s="21"/>
      <c r="S10" s="21"/>
      <c r="T10" s="21"/>
      <c r="U10" s="21"/>
      <c r="V10" s="21"/>
      <c r="W10" s="21"/>
      <c r="X10" s="21"/>
      <c r="Y10" s="20"/>
      <c r="AA10" s="46" t="str">
        <f>ELOLAP!$F$7</f>
        <v>R28</v>
      </c>
      <c r="AB10" s="46">
        <f>ELOLAP!$G$7</f>
        <v>2019</v>
      </c>
      <c r="AC10" s="47" t="str">
        <f>ELOLAP!$H$7</f>
        <v>00000000</v>
      </c>
      <c r="AD10" s="39" t="str">
        <f>ELOLAP!$I$7</f>
        <v>20200630</v>
      </c>
      <c r="AE10" s="5" t="s">
        <v>65</v>
      </c>
      <c r="AF10" s="5" t="str">
        <f t="shared" si="1"/>
        <v>BEFT10</v>
      </c>
      <c r="AG10" s="1" t="str">
        <f t="shared" si="0"/>
        <v>R28,2019,00000000,20200630,E,BEFT10,@BEFT10003,HU07103,EUR,16907000,0,,,18407000,,,,1500000,300000,,,,,,,,,,,,</v>
      </c>
    </row>
    <row r="11" spans="1:33" x14ac:dyDescent="0.3">
      <c r="A11" s="17" t="s">
        <v>69</v>
      </c>
      <c r="B11" s="18" t="s">
        <v>88</v>
      </c>
      <c r="C11" s="19" t="s">
        <v>55</v>
      </c>
      <c r="D11" s="50">
        <v>0</v>
      </c>
      <c r="E11" s="48">
        <v>0</v>
      </c>
      <c r="F11" s="48"/>
      <c r="G11" s="48"/>
      <c r="H11" s="49">
        <v>30000000</v>
      </c>
      <c r="I11" s="50">
        <v>10000000</v>
      </c>
      <c r="J11" s="48"/>
      <c r="K11" s="48"/>
      <c r="L11" s="50">
        <v>30000000</v>
      </c>
      <c r="M11" s="49">
        <v>1200000</v>
      </c>
      <c r="N11" s="21"/>
      <c r="O11" s="54"/>
      <c r="P11" s="21"/>
      <c r="Q11" s="21"/>
      <c r="R11" s="21"/>
      <c r="S11" s="21"/>
      <c r="T11" s="21"/>
      <c r="U11" s="21"/>
      <c r="V11" s="21"/>
      <c r="W11" s="21"/>
      <c r="X11" s="21"/>
      <c r="Y11" s="20"/>
      <c r="AA11" s="46" t="str">
        <f>ELOLAP!$F$7</f>
        <v>R28</v>
      </c>
      <c r="AB11" s="46">
        <f>ELOLAP!$G$7</f>
        <v>2019</v>
      </c>
      <c r="AC11" s="47" t="str">
        <f>ELOLAP!$H$7</f>
        <v>00000000</v>
      </c>
      <c r="AD11" s="39" t="str">
        <f>ELOLAP!$I$7</f>
        <v>20200630</v>
      </c>
      <c r="AE11" s="5" t="s">
        <v>65</v>
      </c>
      <c r="AF11" s="5" t="str">
        <f t="shared" si="1"/>
        <v>BEFT10</v>
      </c>
      <c r="AG11" s="1" t="str">
        <f t="shared" si="0"/>
        <v>R28,2019,00000000,20200630,E,BEFT10,@BEFT10004,HU07104,USD,0,0,,,30000000,10000000,,,30000000,1200000,,,,,,,,,,,,</v>
      </c>
    </row>
    <row r="12" spans="1:33" x14ac:dyDescent="0.3">
      <c r="A12" s="17" t="s">
        <v>70</v>
      </c>
      <c r="B12" s="18" t="s">
        <v>89</v>
      </c>
      <c r="C12" s="19" t="s">
        <v>57</v>
      </c>
      <c r="D12" s="50">
        <v>40000000</v>
      </c>
      <c r="E12" s="48">
        <v>2000000</v>
      </c>
      <c r="F12" s="48"/>
      <c r="G12" s="48"/>
      <c r="H12" s="49">
        <v>42000000</v>
      </c>
      <c r="I12" s="48"/>
      <c r="J12" s="48"/>
      <c r="K12" s="48"/>
      <c r="L12" s="50">
        <v>2000000</v>
      </c>
      <c r="M12" s="49">
        <v>40000</v>
      </c>
      <c r="N12" s="22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0"/>
      <c r="AA12" s="46" t="str">
        <f>ELOLAP!$F$7</f>
        <v>R28</v>
      </c>
      <c r="AB12" s="46">
        <f>ELOLAP!$G$7</f>
        <v>2019</v>
      </c>
      <c r="AC12" s="47" t="str">
        <f>ELOLAP!$H$7</f>
        <v>00000000</v>
      </c>
      <c r="AD12" s="39" t="str">
        <f>ELOLAP!$I$7</f>
        <v>20200630</v>
      </c>
      <c r="AE12" s="5" t="s">
        <v>65</v>
      </c>
      <c r="AF12" s="5" t="str">
        <f t="shared" si="1"/>
        <v>BEFT10</v>
      </c>
      <c r="AG12" s="1" t="str">
        <f t="shared" si="0"/>
        <v>R28,2019,00000000,20200630,E,BEFT10,@BEFT10005,HU07105,HUF,40000000,2000000,,,42000000,,,,2000000,40000,,,,,,,,,,,,</v>
      </c>
    </row>
    <row r="13" spans="1:33" x14ac:dyDescent="0.3">
      <c r="A13" s="17" t="s">
        <v>71</v>
      </c>
      <c r="B13" s="18" t="s">
        <v>90</v>
      </c>
      <c r="C13" s="23" t="s">
        <v>56</v>
      </c>
      <c r="D13" s="50">
        <v>29000000</v>
      </c>
      <c r="E13" s="48">
        <v>1000000</v>
      </c>
      <c r="F13" s="48"/>
      <c r="G13" s="48"/>
      <c r="H13" s="51">
        <v>30000000</v>
      </c>
      <c r="I13" s="48"/>
      <c r="J13" s="48"/>
      <c r="K13" s="48"/>
      <c r="L13" s="48"/>
      <c r="M13" s="49">
        <v>40000</v>
      </c>
      <c r="N13" s="2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0"/>
      <c r="AA13" s="46" t="str">
        <f>ELOLAP!$F$7</f>
        <v>R28</v>
      </c>
      <c r="AB13" s="46">
        <f>ELOLAP!$G$7</f>
        <v>2019</v>
      </c>
      <c r="AC13" s="47" t="str">
        <f>ELOLAP!$H$7</f>
        <v>00000000</v>
      </c>
      <c r="AD13" s="39" t="str">
        <f>ELOLAP!$I$7</f>
        <v>20200630</v>
      </c>
      <c r="AE13" s="5" t="s">
        <v>65</v>
      </c>
      <c r="AF13" s="5" t="str">
        <f t="shared" si="1"/>
        <v>BEFT10</v>
      </c>
      <c r="AG13" s="1" t="str">
        <f t="shared" si="0"/>
        <v>R28,2019,00000000,20200630,E,BEFT10,@BEFT10006,HU07106,EUR,29000000,1000000,,,30000000,,,,,40000,,,,,,,,,,,,</v>
      </c>
    </row>
    <row r="14" spans="1:33" ht="14.4" thickBot="1" x14ac:dyDescent="0.35">
      <c r="A14" s="24" t="s">
        <v>72</v>
      </c>
      <c r="B14" s="25" t="s">
        <v>91</v>
      </c>
      <c r="C14" s="26" t="s">
        <v>92</v>
      </c>
      <c r="D14" s="52">
        <v>29000000</v>
      </c>
      <c r="E14" s="53">
        <v>1000000</v>
      </c>
      <c r="F14" s="53"/>
      <c r="G14" s="53"/>
      <c r="H14" s="52">
        <v>30000000</v>
      </c>
      <c r="I14" s="53"/>
      <c r="J14" s="53"/>
      <c r="K14" s="53"/>
      <c r="L14" s="53"/>
      <c r="M14" s="52">
        <v>40000</v>
      </c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AA14" s="46" t="str">
        <f>ELOLAP!$F$7</f>
        <v>R28</v>
      </c>
      <c r="AB14" s="46">
        <f>ELOLAP!$G$7</f>
        <v>2019</v>
      </c>
      <c r="AC14" s="47" t="str">
        <f>ELOLAP!$H$7</f>
        <v>00000000</v>
      </c>
      <c r="AD14" s="39" t="str">
        <f>ELOLAP!$I$7</f>
        <v>20200630</v>
      </c>
      <c r="AE14" s="2" t="s">
        <v>65</v>
      </c>
      <c r="AF14" s="5" t="str">
        <f t="shared" si="1"/>
        <v>BEFT10</v>
      </c>
      <c r="AG14" s="3" t="str">
        <f t="shared" si="0"/>
        <v>R28,2019,00000000,20200630,E,BEFT10,@BEFT10007,HU07107,JPY,29000000,1000000,,,30000000,,,,,40000,,,,,,,,,,,,</v>
      </c>
    </row>
    <row r="16" spans="1:33" x14ac:dyDescent="0.3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0"/>
    </row>
    <row r="17" spans="1:28" x14ac:dyDescent="0.3">
      <c r="A17" s="83"/>
      <c r="B17" s="83"/>
    </row>
    <row r="18" spans="1:28" x14ac:dyDescent="0.3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28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5"/>
    </row>
  </sheetData>
  <mergeCells count="4">
    <mergeCell ref="A2:I2"/>
    <mergeCell ref="A3:B3"/>
    <mergeCell ref="A5:I5"/>
    <mergeCell ref="A17:B1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TXT</vt:lpstr>
      <vt:lpstr>ELOLAP</vt:lpstr>
      <vt:lpstr>BEFT10</vt:lpstr>
      <vt:lpstr>BEFT10!Print_Titles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nemethneed</dc:creator>
  <cp:lastModifiedBy>Czinege-Gyalog Éva</cp:lastModifiedBy>
  <cp:lastPrinted>2007-01-30T07:46:56Z</cp:lastPrinted>
  <dcterms:created xsi:type="dcterms:W3CDTF">2006-09-11T09:14:09Z</dcterms:created>
  <dcterms:modified xsi:type="dcterms:W3CDTF">2022-03-31T08:43:53Z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2018-12-04T13:54:32.3304512+01:00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2027-03-31T08:43:35Z</vt:filetime>
  </property>
  <property fmtid="{D5CDD505-2E9C-101B-9397-08002B2CF9AE}" pid="12" name="Érvényességet beállító">
    <vt:lpwstr>gyaloge</vt:lpwstr>
  </property>
  <property fmtid="{D5CDD505-2E9C-101B-9397-08002B2CF9AE}" pid="13" name="Érvényességi idő első beállítása">
    <vt:filetime>2022-03-31T08:43:35Z</vt:filetime>
  </property>
</Properties>
</file>